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ernandezr\AppData\Local\Microsoft\Windows\INetCache\Content.Outlook\K6Q5BGVI\"/>
    </mc:Choice>
  </mc:AlternateContent>
  <xr:revisionPtr revIDLastSave="0" documentId="13_ncr:1_{BCD95224-A7FA-458D-BD86-D9F8A205DD1D}" xr6:coauthVersionLast="47" xr6:coauthVersionMax="47" xr10:uidLastSave="{00000000-0000-0000-0000-000000000000}"/>
  <bookViews>
    <workbookView xWindow="-110" yWindow="-110" windowWidth="19420" windowHeight="11500" xr2:uid="{CAF7C474-01DC-49F8-AA83-169D0EFA90DC}"/>
  </bookViews>
  <sheets>
    <sheet name="RM" sheetId="1" r:id="rId1"/>
    <sheet name="Cash Equities Summary" sheetId="2" r:id="rId2"/>
    <sheet name="Derivatives Summary" sheetId="3" r:id="rId3"/>
    <sheet name="Futures Data" sheetId="8" r:id="rId4"/>
    <sheet name="Options Data" sheetId="9" r:id="rId5"/>
    <sheet name="AuC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2" l="1"/>
  <c r="M63" i="2"/>
  <c r="L63" i="2"/>
  <c r="K63" i="2"/>
  <c r="J63" i="2"/>
  <c r="I63" i="2"/>
  <c r="H63" i="2"/>
  <c r="G63" i="2"/>
  <c r="F63" i="2"/>
  <c r="E63" i="2"/>
  <c r="D63" i="2"/>
  <c r="B63" i="2"/>
  <c r="M62" i="2" l="1"/>
  <c r="L62" i="2"/>
  <c r="K62" i="2"/>
  <c r="J62" i="2"/>
  <c r="I62" i="2"/>
  <c r="H62" i="2"/>
  <c r="G62" i="2"/>
  <c r="F62" i="2"/>
  <c r="E62" i="2"/>
  <c r="D62" i="2"/>
  <c r="C62" i="2"/>
  <c r="B62" i="2" l="1"/>
  <c r="B16" i="2"/>
  <c r="C16" i="2"/>
  <c r="D16" i="2"/>
  <c r="E16" i="2"/>
  <c r="F16" i="2"/>
  <c r="G16" i="2"/>
  <c r="H16" i="2"/>
  <c r="I16" i="2"/>
  <c r="J16" i="2"/>
  <c r="K16" i="2"/>
  <c r="K38" i="2"/>
  <c r="J38" i="2"/>
  <c r="I38" i="2"/>
  <c r="H38" i="2"/>
  <c r="G38" i="2"/>
  <c r="F38" i="2"/>
  <c r="E38" i="2"/>
  <c r="D38" i="2"/>
  <c r="C38" i="2"/>
  <c r="B38" i="2"/>
  <c r="K27" i="2"/>
  <c r="J27" i="2"/>
  <c r="I27" i="2"/>
  <c r="H27" i="2"/>
  <c r="G27" i="2"/>
  <c r="F27" i="2"/>
  <c r="E27" i="2"/>
  <c r="D27" i="2"/>
  <c r="C27" i="2"/>
  <c r="B27" i="2"/>
  <c r="A2" i="2" l="1"/>
  <c r="A2" i="3" l="1"/>
  <c r="A2" i="8"/>
  <c r="A2" i="9" l="1"/>
  <c r="O2" i="8"/>
  <c r="AC2" i="8" s="1"/>
  <c r="AQ2" i="8" s="1"/>
  <c r="BE2" i="8" s="1"/>
  <c r="A2" i="7" l="1"/>
  <c r="O2" i="9"/>
</calcChain>
</file>

<file path=xl/sharedStrings.xml><?xml version="1.0" encoding="utf-8"?>
<sst xmlns="http://schemas.openxmlformats.org/spreadsheetml/2006/main" count="519" uniqueCount="143">
  <si>
    <t>MEXICAN STOCK EXCHANGE</t>
  </si>
  <si>
    <t>%</t>
  </si>
  <si>
    <t>QTD '23</t>
  </si>
  <si>
    <t>YTD '23</t>
  </si>
  <si>
    <t>Debt Listings</t>
  </si>
  <si>
    <t xml:space="preserve">                           </t>
  </si>
  <si>
    <t>Medium &amp; Long Term Listings</t>
  </si>
  <si>
    <t>New Listings</t>
  </si>
  <si>
    <t>Amounts Raised(1)</t>
  </si>
  <si>
    <t>Short Term Listing</t>
  </si>
  <si>
    <t>Development Certificates (CKDs)</t>
  </si>
  <si>
    <t>Inv. Project Certificates (CERPIS)</t>
  </si>
  <si>
    <t>Equity Listings</t>
  </si>
  <si>
    <t>FIBRAS</t>
  </si>
  <si>
    <t>FIBRAS E</t>
  </si>
  <si>
    <t xml:space="preserve">Equity Trading(3) </t>
  </si>
  <si>
    <t>Total Market</t>
  </si>
  <si>
    <t>Value Traded(1)</t>
  </si>
  <si>
    <t>Transaction</t>
  </si>
  <si>
    <t>Volume(2)</t>
  </si>
  <si>
    <t>Local market</t>
  </si>
  <si>
    <t>Global Market</t>
  </si>
  <si>
    <t>Derivatives(3)</t>
  </si>
  <si>
    <t>Futures Volume</t>
  </si>
  <si>
    <t>IPC Index</t>
  </si>
  <si>
    <t>Mini IPC</t>
  </si>
  <si>
    <t>28 Day TIIE</t>
  </si>
  <si>
    <t>TIEF</t>
  </si>
  <si>
    <t>91 Day Cete</t>
  </si>
  <si>
    <t>Currencies</t>
  </si>
  <si>
    <t>Bonds</t>
  </si>
  <si>
    <t>Equities</t>
  </si>
  <si>
    <t>Centrally Cleared Swaps</t>
  </si>
  <si>
    <t>Swaps</t>
  </si>
  <si>
    <t>Tracks</t>
  </si>
  <si>
    <t>TOTAL FUTURES</t>
  </si>
  <si>
    <t xml:space="preserve">Swaps </t>
  </si>
  <si>
    <t>TOTAL DERIVATIVES</t>
  </si>
  <si>
    <t>Margin Deposits(1)</t>
  </si>
  <si>
    <t>Total Assets Under Custody</t>
  </si>
  <si>
    <t>Local Market (4)</t>
  </si>
  <si>
    <t>Global Market (4)</t>
  </si>
  <si>
    <t>(1) Million Pesos</t>
  </si>
  <si>
    <t>(3) Daily Average</t>
  </si>
  <si>
    <t>(2) Thousand Shares</t>
  </si>
  <si>
    <t>(4) Billion Pesos</t>
  </si>
  <si>
    <t>OPERATING FIGURES OF THE STOCK MARKET</t>
  </si>
  <si>
    <t>Trading on the Exchange</t>
  </si>
  <si>
    <t>Domestic Equities</t>
  </si>
  <si>
    <t>Number of Trades</t>
  </si>
  <si>
    <t>Daily Average</t>
  </si>
  <si>
    <t>Daily Average(1)</t>
  </si>
  <si>
    <t>Trading Volume(2)</t>
  </si>
  <si>
    <t>Daily Average(2)</t>
  </si>
  <si>
    <t>Trading on the Global BMV Market</t>
  </si>
  <si>
    <t>Foreign Equities</t>
  </si>
  <si>
    <t>FIXED INCOME TRADING</t>
  </si>
  <si>
    <t>Fixed Income</t>
  </si>
  <si>
    <t>(1) In Millions</t>
  </si>
  <si>
    <t>(2) In thousands</t>
  </si>
  <si>
    <t>Source:  BMV</t>
  </si>
  <si>
    <t>OPERATING FIGURES FUTURES MARKET</t>
  </si>
  <si>
    <t xml:space="preserve">               Futures Trading (MexDer)</t>
  </si>
  <si>
    <t>Volume (1)</t>
  </si>
  <si>
    <t>Notional Value (2)</t>
  </si>
  <si>
    <t>Open Interest (1)</t>
  </si>
  <si>
    <t>Swaps Trading (MexDer)</t>
  </si>
  <si>
    <t xml:space="preserve">               Options Trading (MexDer)</t>
  </si>
  <si>
    <t>(1) contracts</t>
  </si>
  <si>
    <t>(2) million pesos</t>
  </si>
  <si>
    <t xml:space="preserve">               Margin Deposits</t>
  </si>
  <si>
    <t>Margin Deposits (2)</t>
  </si>
  <si>
    <t>Open Interest OTC</t>
  </si>
  <si>
    <t>DOLLAR</t>
  </si>
  <si>
    <t>EURO</t>
  </si>
  <si>
    <t>IPC</t>
  </si>
  <si>
    <t>TIIE 28</t>
  </si>
  <si>
    <t>CETE 91</t>
  </si>
  <si>
    <t>AMERICA MOVIL</t>
  </si>
  <si>
    <t>10 YEAR CENTRALLY CLEARED SWAP</t>
  </si>
  <si>
    <t>2 YEAR CENTRALLY CLEARED SWAP</t>
  </si>
  <si>
    <t>MINI IPC</t>
  </si>
  <si>
    <t>30 YEAR BOND</t>
  </si>
  <si>
    <t>DC24</t>
  </si>
  <si>
    <t>NV42</t>
  </si>
  <si>
    <t>JN22</t>
  </si>
  <si>
    <t>NV47</t>
  </si>
  <si>
    <t>Trades</t>
  </si>
  <si>
    <t>Volume</t>
  </si>
  <si>
    <t>Notional Value(1)</t>
  </si>
  <si>
    <t>Open Interest</t>
  </si>
  <si>
    <t>3 YEAR BOND</t>
  </si>
  <si>
    <t>10 YEAR BOND</t>
  </si>
  <si>
    <t>20 YEAR BOND</t>
  </si>
  <si>
    <t>CEMEX</t>
  </si>
  <si>
    <t>WALMEX</t>
  </si>
  <si>
    <t>GMEXICO</t>
  </si>
  <si>
    <t>GCARSO</t>
  </si>
  <si>
    <t>FEMSA</t>
  </si>
  <si>
    <t>MR26</t>
  </si>
  <si>
    <t>MY31</t>
  </si>
  <si>
    <t>DC18</t>
  </si>
  <si>
    <t>JN27-21</t>
  </si>
  <si>
    <t>Open Interest *</t>
  </si>
  <si>
    <t>GMXT</t>
  </si>
  <si>
    <t>PINFRA</t>
  </si>
  <si>
    <t>ORBIA</t>
  </si>
  <si>
    <t>OPERATING FIGURES OPTIONS MARKET</t>
  </si>
  <si>
    <t>IPC INDEX</t>
  </si>
  <si>
    <t>TELEVISA</t>
  </si>
  <si>
    <t>GRUPO MEXICO</t>
  </si>
  <si>
    <t>NAFTRAC</t>
  </si>
  <si>
    <t>ALFA</t>
  </si>
  <si>
    <t>Notional Value</t>
  </si>
  <si>
    <t>ASSETS UNDER CUSTODY</t>
  </si>
  <si>
    <t>Local</t>
  </si>
  <si>
    <t>Equity  (1)</t>
  </si>
  <si>
    <t>Debt  (1)</t>
  </si>
  <si>
    <t>Global</t>
  </si>
  <si>
    <t>-</t>
  </si>
  <si>
    <t>ASUR</t>
  </si>
  <si>
    <t>GAP</t>
  </si>
  <si>
    <t>OMA</t>
  </si>
  <si>
    <t>Jan</t>
  </si>
  <si>
    <t>Feb</t>
  </si>
  <si>
    <t>Operating days</t>
  </si>
  <si>
    <t>QTD '24</t>
  </si>
  <si>
    <t>YTD '24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</si>
  <si>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</si>
  <si>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</si>
  <si>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</si>
  <si>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</si>
  <si>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</si>
  <si>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</si>
  <si>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</si>
  <si>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</si>
  <si>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</si>
  <si>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</si>
  <si>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days operated</t>
  </si>
  <si>
    <t>Swaps TIIE (28 &amp; FONDEO)</t>
  </si>
  <si>
    <t>PEÑOLES</t>
  </si>
  <si>
    <t>MAY OPERATIONAL HIGHLIGHTS</t>
  </si>
  <si>
    <t>Mexico City, Mexico, June 7th, 2024. Bolsa Mexicana de Valores, S.A.B. de C.V. (BMV: BOLSAA), today announced its trading volumes for the month of May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</si>
</sst>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\-yy;@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#,##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Verdana"/>
      <family val="2"/>
    </font>
    <font>
      <sz val="16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sz val="6"/>
      <color theme="0"/>
      <name val="Andale WT"/>
      <family val="2"/>
    </font>
    <font>
      <sz val="6"/>
      <color theme="0"/>
      <name val="Verdana"/>
      <family val="2"/>
    </font>
    <font>
      <sz val="6"/>
      <color theme="0"/>
      <name val="Calibri"/>
      <family val="2"/>
      <scheme val="minor"/>
    </font>
    <font>
      <sz val="10"/>
      <color theme="1"/>
      <name val="Helvetica"/>
    </font>
    <font>
      <sz val="6"/>
      <color theme="0"/>
      <name val="Arial"/>
      <family val="2"/>
    </font>
    <font>
      <sz val="10"/>
      <color theme="1"/>
      <name val="Arial"/>
      <family val="2"/>
    </font>
    <font>
      <i/>
      <vertAlign val="superscript"/>
      <sz val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8"/>
      <color rgb="FF454545"/>
      <name val="Andale WT"/>
      <family val="2"/>
    </font>
    <font>
      <sz val="11"/>
      <color theme="4" tint="-0.499984740745262"/>
      <name val="Calibri"/>
      <family val="2"/>
      <scheme val="minor"/>
    </font>
    <font>
      <b/>
      <sz val="8"/>
      <color theme="0"/>
      <name val="Andale WT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0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/>
    <xf numFmtId="3" fontId="0" fillId="0" borderId="0" xfId="0" applyNumberFormat="1"/>
    <xf numFmtId="0" fontId="11" fillId="0" borderId="0" xfId="0" applyFont="1"/>
    <xf numFmtId="166" fontId="10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11" fillId="0" borderId="0" xfId="0" applyFont="1" applyAlignment="1">
      <alignment vertical="center"/>
    </xf>
    <xf numFmtId="0" fontId="6" fillId="4" borderId="0" xfId="0" applyFont="1" applyFill="1"/>
    <xf numFmtId="0" fontId="10" fillId="4" borderId="0" xfId="0" applyFont="1" applyFill="1"/>
    <xf numFmtId="0" fontId="20" fillId="3" borderId="0" xfId="0" applyFont="1" applyFill="1"/>
    <xf numFmtId="0" fontId="6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7" fontId="11" fillId="0" borderId="0" xfId="1" applyNumberFormat="1" applyFont="1" applyFill="1" applyBorder="1" applyAlignment="1"/>
    <xf numFmtId="0" fontId="11" fillId="0" borderId="26" xfId="0" applyFont="1" applyBorder="1"/>
    <xf numFmtId="167" fontId="11" fillId="0" borderId="26" xfId="1" applyNumberFormat="1" applyFont="1" applyFill="1" applyBorder="1" applyAlignment="1"/>
    <xf numFmtId="44" fontId="11" fillId="0" borderId="22" xfId="2" applyFont="1" applyFill="1" applyBorder="1" applyAlignment="1">
      <alignment horizontal="center" vertical="center"/>
    </xf>
    <xf numFmtId="167" fontId="0" fillId="0" borderId="0" xfId="0" applyNumberFormat="1"/>
    <xf numFmtId="0" fontId="24" fillId="0" borderId="0" xfId="0" applyFont="1"/>
    <xf numFmtId="168" fontId="24" fillId="0" borderId="0" xfId="0" applyNumberFormat="1" applyFont="1"/>
    <xf numFmtId="0" fontId="11" fillId="0" borderId="0" xfId="0" applyFont="1" applyAlignment="1">
      <alignment horizontal="center" vertical="center"/>
    </xf>
    <xf numFmtId="166" fontId="6" fillId="3" borderId="0" xfId="1" applyNumberFormat="1" applyFont="1" applyFill="1" applyBorder="1"/>
    <xf numFmtId="0" fontId="6" fillId="2" borderId="0" xfId="0" applyFont="1" applyFill="1"/>
    <xf numFmtId="0" fontId="26" fillId="0" borderId="0" xfId="0" applyFont="1" applyAlignment="1">
      <alignment horizontal="left"/>
    </xf>
    <xf numFmtId="165" fontId="11" fillId="0" borderId="0" xfId="1" applyNumberFormat="1" applyFont="1" applyFill="1" applyBorder="1" applyAlignment="1"/>
    <xf numFmtId="167" fontId="11" fillId="0" borderId="0" xfId="0" applyNumberFormat="1" applyFont="1"/>
    <xf numFmtId="167" fontId="6" fillId="0" borderId="0" xfId="0" applyNumberFormat="1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11" fillId="5" borderId="27" xfId="0" applyFont="1" applyFill="1" applyBorder="1" applyAlignment="1">
      <alignment horizontal="right"/>
    </xf>
    <xf numFmtId="0" fontId="23" fillId="5" borderId="28" xfId="0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11" fillId="0" borderId="32" xfId="0" applyFont="1" applyBorder="1"/>
    <xf numFmtId="0" fontId="23" fillId="5" borderId="29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right"/>
    </xf>
    <xf numFmtId="0" fontId="23" fillId="5" borderId="34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164" fontId="11" fillId="0" borderId="37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164" fontId="11" fillId="5" borderId="37" xfId="0" applyNumberFormat="1" applyFont="1" applyFill="1" applyBorder="1" applyAlignment="1">
      <alignment horizontal="right"/>
    </xf>
    <xf numFmtId="3" fontId="11" fillId="5" borderId="3" xfId="0" applyNumberFormat="1" applyFont="1" applyFill="1" applyBorder="1" applyAlignment="1">
      <alignment horizontal="right"/>
    </xf>
    <xf numFmtId="3" fontId="11" fillId="5" borderId="0" xfId="0" applyNumberFormat="1" applyFont="1" applyFill="1" applyAlignment="1">
      <alignment horizontal="right"/>
    </xf>
    <xf numFmtId="3" fontId="11" fillId="5" borderId="11" xfId="0" applyNumberFormat="1" applyFont="1" applyFill="1" applyBorder="1" applyAlignment="1">
      <alignment horizontal="right"/>
    </xf>
    <xf numFmtId="3" fontId="11" fillId="5" borderId="38" xfId="0" applyNumberFormat="1" applyFont="1" applyFill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6" fillId="0" borderId="0" xfId="0" applyNumberFormat="1" applyFont="1"/>
    <xf numFmtId="164" fontId="11" fillId="0" borderId="33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0" fontId="11" fillId="0" borderId="24" xfId="0" applyFont="1" applyBorder="1"/>
    <xf numFmtId="0" fontId="11" fillId="0" borderId="24" xfId="0" applyFont="1" applyBorder="1" applyAlignment="1">
      <alignment horizontal="right"/>
    </xf>
    <xf numFmtId="0" fontId="11" fillId="0" borderId="24" xfId="0" applyFont="1" applyBorder="1" applyAlignment="1">
      <alignment vertical="center"/>
    </xf>
    <xf numFmtId="0" fontId="0" fillId="0" borderId="24" xfId="0" applyBorder="1"/>
    <xf numFmtId="0" fontId="11" fillId="0" borderId="0" xfId="0" applyFont="1" applyAlignment="1">
      <alignment horizontal="right"/>
    </xf>
    <xf numFmtId="0" fontId="11" fillId="0" borderId="27" xfId="0" applyFont="1" applyBorder="1" applyAlignment="1">
      <alignment horizontal="right"/>
    </xf>
    <xf numFmtId="0" fontId="23" fillId="0" borderId="28" xfId="0" applyFont="1" applyBorder="1" applyAlignment="1">
      <alignment horizontal="right"/>
    </xf>
    <xf numFmtId="0" fontId="23" fillId="0" borderId="0" xfId="0" applyFont="1" applyAlignment="1">
      <alignment horizontal="right"/>
    </xf>
    <xf numFmtId="3" fontId="11" fillId="0" borderId="28" xfId="0" applyNumberFormat="1" applyFont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6" fillId="0" borderId="24" xfId="0" applyFont="1" applyBorder="1"/>
    <xf numFmtId="166" fontId="11" fillId="0" borderId="24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left"/>
    </xf>
    <xf numFmtId="3" fontId="11" fillId="5" borderId="29" xfId="0" applyNumberFormat="1" applyFont="1" applyFill="1" applyBorder="1" applyAlignment="1">
      <alignment horizontal="right"/>
    </xf>
    <xf numFmtId="3" fontId="11" fillId="5" borderId="24" xfId="0" applyNumberFormat="1" applyFont="1" applyFill="1" applyBorder="1" applyAlignment="1">
      <alignment horizontal="right"/>
    </xf>
    <xf numFmtId="3" fontId="11" fillId="5" borderId="30" xfId="0" applyNumberFormat="1" applyFont="1" applyFill="1" applyBorder="1" applyAlignment="1">
      <alignment horizontal="right"/>
    </xf>
    <xf numFmtId="3" fontId="11" fillId="5" borderId="31" xfId="0" applyNumberFormat="1" applyFont="1" applyFill="1" applyBorder="1" applyAlignment="1">
      <alignment horizontal="right"/>
    </xf>
    <xf numFmtId="3" fontId="11" fillId="5" borderId="39" xfId="0" applyNumberFormat="1" applyFont="1" applyFill="1" applyBorder="1" applyAlignment="1">
      <alignment horizontal="right"/>
    </xf>
    <xf numFmtId="3" fontId="11" fillId="5" borderId="41" xfId="0" applyNumberFormat="1" applyFont="1" applyFill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3" fontId="11" fillId="0" borderId="29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22" fillId="0" borderId="22" xfId="0" applyFont="1" applyBorder="1" applyAlignment="1">
      <alignment horizontal="left"/>
    </xf>
    <xf numFmtId="3" fontId="11" fillId="0" borderId="0" xfId="0" applyNumberFormat="1" applyFont="1" applyAlignment="1">
      <alignment horizontal="center" vertical="center"/>
    </xf>
    <xf numFmtId="167" fontId="11" fillId="0" borderId="45" xfId="1" applyNumberFormat="1" applyFont="1" applyFill="1" applyBorder="1" applyAlignment="1"/>
    <xf numFmtId="0" fontId="0" fillId="0" borderId="0" xfId="0" applyAlignment="1">
      <alignment vertical="center"/>
    </xf>
    <xf numFmtId="3" fontId="11" fillId="0" borderId="26" xfId="0" applyNumberFormat="1" applyFont="1" applyBorder="1" applyAlignment="1">
      <alignment horizontal="center" vertical="center"/>
    </xf>
    <xf numFmtId="0" fontId="29" fillId="0" borderId="0" xfId="0" applyFont="1"/>
    <xf numFmtId="3" fontId="29" fillId="0" borderId="0" xfId="0" applyNumberFormat="1" applyFont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3" fontId="29" fillId="0" borderId="0" xfId="0" applyNumberFormat="1" applyFont="1"/>
    <xf numFmtId="166" fontId="6" fillId="0" borderId="0" xfId="1" applyNumberFormat="1" applyFont="1" applyFill="1" applyBorder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166" fontId="10" fillId="0" borderId="4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9" fontId="10" fillId="0" borderId="0" xfId="3" applyFont="1" applyFill="1" applyBorder="1" applyAlignment="1">
      <alignment horizontal="right" vertical="center"/>
    </xf>
    <xf numFmtId="9" fontId="6" fillId="0" borderId="0" xfId="3" applyFont="1" applyFill="1" applyBorder="1" applyAlignment="1">
      <alignment horizontal="right" vertical="center"/>
    </xf>
    <xf numFmtId="0" fontId="2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9" fontId="0" fillId="0" borderId="0" xfId="3" applyFont="1" applyFill="1" applyAlignment="1">
      <alignment horizontal="center"/>
    </xf>
    <xf numFmtId="9" fontId="0" fillId="0" borderId="0" xfId="3" applyFont="1" applyFill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8" fillId="0" borderId="4" xfId="0" applyFont="1" applyBorder="1"/>
    <xf numFmtId="0" fontId="6" fillId="0" borderId="4" xfId="0" applyFont="1" applyBorder="1"/>
    <xf numFmtId="0" fontId="9" fillId="0" borderId="0" xfId="0" applyFont="1"/>
    <xf numFmtId="0" fontId="8" fillId="0" borderId="0" xfId="0" applyFont="1"/>
    <xf numFmtId="0" fontId="6" fillId="0" borderId="12" xfId="0" applyFont="1" applyBorder="1"/>
    <xf numFmtId="0" fontId="6" fillId="0" borderId="13" xfId="0" applyFont="1" applyBorder="1"/>
    <xf numFmtId="0" fontId="7" fillId="0" borderId="4" xfId="0" applyFont="1" applyBorder="1"/>
    <xf numFmtId="0" fontId="7" fillId="0" borderId="17" xfId="0" applyFont="1" applyBorder="1"/>
    <xf numFmtId="0" fontId="13" fillId="0" borderId="1" xfId="0" applyFont="1" applyBorder="1"/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4" xfId="0" applyBorder="1"/>
    <xf numFmtId="0" fontId="16" fillId="0" borderId="0" xfId="0" applyFont="1" applyAlignment="1">
      <alignment horizontal="left"/>
    </xf>
    <xf numFmtId="0" fontId="1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1" fillId="0" borderId="4" xfId="0" applyFont="1" applyBorder="1"/>
    <xf numFmtId="0" fontId="18" fillId="0" borderId="0" xfId="0" applyFont="1" applyAlignment="1">
      <alignment horizontal="left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8" fillId="0" borderId="20" xfId="0" applyFont="1" applyBorder="1"/>
    <xf numFmtId="0" fontId="8" fillId="0" borderId="19" xfId="0" applyFont="1" applyBorder="1" applyAlignment="1">
      <alignment horizontal="right"/>
    </xf>
    <xf numFmtId="0" fontId="10" fillId="0" borderId="19" xfId="0" applyFont="1" applyBorder="1"/>
    <xf numFmtId="0" fontId="11" fillId="0" borderId="22" xfId="0" applyFont="1" applyBorder="1" applyAlignment="1">
      <alignment vertical="center"/>
    </xf>
    <xf numFmtId="167" fontId="11" fillId="0" borderId="24" xfId="1" applyNumberFormat="1" applyFont="1" applyFill="1" applyBorder="1"/>
    <xf numFmtId="167" fontId="11" fillId="0" borderId="0" xfId="1" applyNumberFormat="1" applyFont="1" applyFill="1" applyBorder="1"/>
    <xf numFmtId="3" fontId="11" fillId="0" borderId="24" xfId="1" applyNumberFormat="1" applyFont="1" applyFill="1" applyBorder="1"/>
    <xf numFmtId="0" fontId="22" fillId="0" borderId="0" xfId="0" applyFont="1" applyAlignment="1">
      <alignment horizontal="center"/>
    </xf>
    <xf numFmtId="0" fontId="25" fillId="0" borderId="0" xfId="0" applyFont="1"/>
    <xf numFmtId="0" fontId="22" fillId="0" borderId="22" xfId="0" applyFont="1" applyBorder="1" applyAlignment="1">
      <alignment horizontal="right"/>
    </xf>
    <xf numFmtId="0" fontId="11" fillId="0" borderId="22" xfId="0" applyFont="1" applyBorder="1" applyAlignment="1">
      <alignment horizontal="left" vertical="center" indent="2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9" fontId="6" fillId="0" borderId="3" xfId="3" applyFont="1" applyFill="1" applyBorder="1" applyAlignment="1">
      <alignment horizontal="right"/>
    </xf>
    <xf numFmtId="9" fontId="10" fillId="0" borderId="3" xfId="3" applyFont="1" applyFill="1" applyBorder="1" applyAlignment="1">
      <alignment horizontal="right"/>
    </xf>
    <xf numFmtId="9" fontId="6" fillId="0" borderId="3" xfId="3" applyFont="1" applyFill="1" applyBorder="1" applyAlignment="1">
      <alignment horizontal="right" vertical="center"/>
    </xf>
    <xf numFmtId="9" fontId="10" fillId="0" borderId="3" xfId="3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/>
    </xf>
    <xf numFmtId="166" fontId="10" fillId="0" borderId="4" xfId="1" applyNumberFormat="1" applyFont="1" applyFill="1" applyBorder="1" applyAlignment="1">
      <alignment horizontal="right"/>
    </xf>
    <xf numFmtId="4" fontId="10" fillId="0" borderId="4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9" fontId="12" fillId="0" borderId="2" xfId="3" applyFont="1" applyFill="1" applyBorder="1" applyAlignment="1">
      <alignment horizontal="right" vertical="center"/>
    </xf>
    <xf numFmtId="9" fontId="12" fillId="0" borderId="3" xfId="3" applyFont="1" applyFill="1" applyBorder="1" applyAlignment="1">
      <alignment horizontal="right" vertical="center"/>
    </xf>
    <xf numFmtId="9" fontId="10" fillId="0" borderId="20" xfId="3" applyFont="1" applyFill="1" applyBorder="1" applyAlignment="1">
      <alignment horizontal="right" vertical="center"/>
    </xf>
    <xf numFmtId="9" fontId="6" fillId="0" borderId="20" xfId="3" applyFont="1" applyFill="1" applyBorder="1" applyAlignment="1">
      <alignment horizontal="right" vertical="center"/>
    </xf>
    <xf numFmtId="9" fontId="6" fillId="0" borderId="19" xfId="3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3" fontId="11" fillId="0" borderId="34" xfId="0" applyNumberFormat="1" applyFont="1" applyBorder="1" applyAlignment="1">
      <alignment horizontal="right"/>
    </xf>
    <xf numFmtId="3" fontId="11" fillId="0" borderId="46" xfId="0" applyNumberFormat="1" applyFont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0" fontId="11" fillId="0" borderId="46" xfId="0" applyFont="1" applyBorder="1" applyAlignment="1">
      <alignment horizontal="right"/>
    </xf>
    <xf numFmtId="43" fontId="0" fillId="0" borderId="0" xfId="0" applyNumberFormat="1"/>
    <xf numFmtId="166" fontId="0" fillId="0" borderId="0" xfId="1" applyNumberFormat="1" applyFont="1"/>
    <xf numFmtId="164" fontId="11" fillId="0" borderId="46" xfId="0" applyNumberFormat="1" applyFont="1" applyBorder="1" applyAlignment="1">
      <alignment horizontal="right"/>
    </xf>
    <xf numFmtId="0" fontId="11" fillId="0" borderId="46" xfId="0" applyFont="1" applyBorder="1" applyAlignment="1">
      <alignment vertical="center"/>
    </xf>
    <xf numFmtId="0" fontId="0" fillId="0" borderId="46" xfId="0" applyBorder="1"/>
    <xf numFmtId="3" fontId="30" fillId="4" borderId="0" xfId="0" applyNumberFormat="1" applyFont="1" applyFill="1" applyAlignment="1">
      <alignment horizontal="right" vertical="top"/>
    </xf>
    <xf numFmtId="0" fontId="6" fillId="0" borderId="46" xfId="0" applyFont="1" applyBorder="1"/>
    <xf numFmtId="0" fontId="11" fillId="0" borderId="46" xfId="0" applyFont="1" applyBorder="1"/>
    <xf numFmtId="3" fontId="11" fillId="0" borderId="23" xfId="0" applyNumberFormat="1" applyFont="1" applyBorder="1" applyAlignment="1">
      <alignment horizontal="right"/>
    </xf>
    <xf numFmtId="167" fontId="31" fillId="0" borderId="0" xfId="1" applyNumberFormat="1" applyFont="1" applyFill="1" applyBorder="1" applyAlignment="1"/>
    <xf numFmtId="0" fontId="11" fillId="0" borderId="0" xfId="0" applyFont="1" applyAlignment="1">
      <alignment horizontal="left"/>
    </xf>
    <xf numFmtId="0" fontId="6" fillId="0" borderId="20" xfId="0" applyFont="1" applyBorder="1" applyAlignment="1">
      <alignment horizontal="left" vertical="center" wrapText="1"/>
    </xf>
    <xf numFmtId="9" fontId="10" fillId="0" borderId="14" xfId="3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66" fontId="0" fillId="0" borderId="0" xfId="0" applyNumberFormat="1"/>
    <xf numFmtId="3" fontId="8" fillId="0" borderId="0" xfId="0" applyNumberFormat="1" applyFont="1" applyAlignment="1">
      <alignment horizontal="right" vertical="center"/>
    </xf>
    <xf numFmtId="164" fontId="7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166" fontId="10" fillId="0" borderId="11" xfId="0" applyNumberFormat="1" applyFont="1" applyBorder="1" applyAlignment="1">
      <alignment horizontal="right" vertical="center"/>
    </xf>
    <xf numFmtId="166" fontId="10" fillId="0" borderId="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166" fontId="12" fillId="0" borderId="17" xfId="0" applyNumberFormat="1" applyFont="1" applyBorder="1" applyAlignment="1">
      <alignment horizontal="right" vertical="center"/>
    </xf>
    <xf numFmtId="166" fontId="12" fillId="0" borderId="1" xfId="0" applyNumberFormat="1" applyFont="1" applyBorder="1" applyAlignment="1">
      <alignment horizontal="right" vertical="center"/>
    </xf>
    <xf numFmtId="166" fontId="12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0" fillId="0" borderId="0" xfId="0"/>
    <xf numFmtId="0" fontId="0" fillId="0" borderId="3" xfId="0" applyBorder="1"/>
    <xf numFmtId="0" fontId="0" fillId="0" borderId="4" xfId="0" applyBorder="1"/>
    <xf numFmtId="164" fontId="23" fillId="0" borderId="24" xfId="1" applyNumberFormat="1" applyFont="1" applyFill="1" applyBorder="1" applyAlignment="1">
      <alignment horizontal="center" vertical="center"/>
    </xf>
    <xf numFmtId="164" fontId="23" fillId="0" borderId="26" xfId="1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23" fillId="0" borderId="24" xfId="1" applyNumberFormat="1" applyFont="1" applyBorder="1" applyAlignment="1">
      <alignment horizontal="center" vertical="center"/>
    </xf>
    <xf numFmtId="164" fontId="23" fillId="0" borderId="26" xfId="1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 wrapText="1"/>
    </xf>
    <xf numFmtId="0" fontId="23" fillId="5" borderId="35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79B61-2A07-4086-86DF-F2F4732C9B0E}">
  <dimension ref="A1:X1048232"/>
  <sheetViews>
    <sheetView showGridLines="0" tabSelected="1" zoomScaleNormal="100" workbookViewId="0">
      <selection activeCell="A3" sqref="A3:Q4"/>
    </sheetView>
  </sheetViews>
  <sheetFormatPr baseColWidth="10" defaultColWidth="11.453125" defaultRowHeight="14.5"/>
  <cols>
    <col min="1" max="1" width="8.1796875" customWidth="1"/>
    <col min="3" max="3" width="23.6328125" customWidth="1"/>
    <col min="4" max="5" width="13.1796875" customWidth="1"/>
    <col min="6" max="6" width="11.453125" customWidth="1"/>
    <col min="7" max="7" width="4.26953125" customWidth="1"/>
    <col min="8" max="9" width="11.453125" customWidth="1"/>
    <col min="10" max="10" width="5" customWidth="1"/>
    <col min="11" max="11" width="12.1796875" bestFit="1" customWidth="1"/>
    <col min="12" max="13" width="11.453125" customWidth="1"/>
    <col min="14" max="14" width="4.7265625" customWidth="1"/>
    <col min="16" max="16" width="11.453125" customWidth="1"/>
    <col min="17" max="17" width="11" customWidth="1"/>
  </cols>
  <sheetData>
    <row r="1" spans="1:24" ht="20.25" customHeight="1">
      <c r="A1" s="1" t="s">
        <v>0</v>
      </c>
      <c r="B1" s="1"/>
      <c r="C1" s="1"/>
      <c r="D1" s="2"/>
      <c r="E1" s="2"/>
      <c r="F1" s="3"/>
      <c r="G1" s="4"/>
      <c r="H1" s="2"/>
      <c r="I1" s="3"/>
      <c r="J1" s="4"/>
      <c r="K1" s="2"/>
      <c r="L1" s="2"/>
      <c r="M1" s="3"/>
      <c r="N1" s="4"/>
      <c r="O1" s="2"/>
      <c r="P1" s="2"/>
      <c r="Q1" s="5"/>
    </row>
    <row r="2" spans="1:24" ht="19.5">
      <c r="A2" s="6" t="s">
        <v>141</v>
      </c>
      <c r="B2" s="6"/>
      <c r="C2" s="6"/>
      <c r="D2" s="7"/>
      <c r="E2" s="7"/>
      <c r="F2" s="8"/>
      <c r="G2" s="9"/>
      <c r="H2" s="7"/>
      <c r="I2" s="8"/>
      <c r="J2" s="9"/>
      <c r="K2" s="7"/>
      <c r="L2" s="7"/>
      <c r="M2" s="8"/>
      <c r="N2" s="9"/>
      <c r="O2" s="7"/>
      <c r="P2" s="7"/>
      <c r="Q2" s="10"/>
    </row>
    <row r="3" spans="1:24" ht="15" customHeight="1">
      <c r="A3" s="248" t="s">
        <v>142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0"/>
    </row>
    <row r="4" spans="1:24" ht="14.5" customHeight="1">
      <c r="A4" s="251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0"/>
    </row>
    <row r="5" spans="1:24" ht="15" thickBot="1">
      <c r="A5" s="11"/>
      <c r="B5" s="12"/>
      <c r="C5" s="12"/>
      <c r="D5" s="13"/>
      <c r="E5" s="13"/>
      <c r="F5" s="14"/>
      <c r="G5" s="12"/>
      <c r="H5" s="13"/>
      <c r="I5" s="14"/>
      <c r="J5" s="12"/>
      <c r="K5" s="13"/>
      <c r="L5" s="13"/>
      <c r="M5" s="14"/>
      <c r="N5" s="12"/>
      <c r="O5" s="13"/>
      <c r="P5" s="13"/>
      <c r="Q5" s="15"/>
    </row>
    <row r="6" spans="1:24" ht="15" thickBot="1">
      <c r="A6" s="128"/>
      <c r="B6" s="129"/>
      <c r="C6" s="129"/>
      <c r="D6" s="207">
        <v>45413</v>
      </c>
      <c r="E6" s="207">
        <v>45383</v>
      </c>
      <c r="F6" s="208" t="s">
        <v>1</v>
      </c>
      <c r="G6" s="209"/>
      <c r="H6" s="207">
        <v>45047</v>
      </c>
      <c r="I6" s="208" t="s">
        <v>1</v>
      </c>
      <c r="J6" s="210"/>
      <c r="K6" s="211" t="s">
        <v>126</v>
      </c>
      <c r="L6" s="212" t="s">
        <v>2</v>
      </c>
      <c r="M6" s="208" t="s">
        <v>1</v>
      </c>
      <c r="N6" s="209"/>
      <c r="O6" s="212" t="s">
        <v>127</v>
      </c>
      <c r="P6" s="212" t="s">
        <v>3</v>
      </c>
      <c r="Q6" s="179" t="s">
        <v>1</v>
      </c>
    </row>
    <row r="7" spans="1:24">
      <c r="A7" s="130" t="s">
        <v>4</v>
      </c>
      <c r="B7" s="20"/>
      <c r="C7" s="20"/>
      <c r="D7" s="25" t="s">
        <v>5</v>
      </c>
      <c r="E7" s="25" t="s">
        <v>5</v>
      </c>
      <c r="F7" s="213"/>
      <c r="G7" s="214"/>
      <c r="H7" s="215" t="s">
        <v>5</v>
      </c>
      <c r="I7" s="164"/>
      <c r="J7" s="25"/>
      <c r="K7" s="216"/>
      <c r="L7" s="25"/>
      <c r="M7" s="164"/>
      <c r="N7" s="217"/>
      <c r="O7" s="25"/>
      <c r="P7" s="25"/>
      <c r="Q7" s="164"/>
    </row>
    <row r="8" spans="1:24">
      <c r="A8" s="131"/>
      <c r="B8" s="20"/>
      <c r="C8" s="132"/>
      <c r="D8" s="114"/>
      <c r="E8" s="114"/>
      <c r="F8" s="165"/>
      <c r="G8" s="217"/>
      <c r="H8" s="170"/>
      <c r="I8" s="165"/>
      <c r="J8" s="25"/>
      <c r="K8" s="218"/>
      <c r="L8" s="219"/>
      <c r="M8" s="165"/>
      <c r="N8" s="217"/>
      <c r="O8" s="219"/>
      <c r="P8" s="219"/>
      <c r="Q8" s="165"/>
    </row>
    <row r="9" spans="1:24">
      <c r="A9" s="131"/>
      <c r="B9" s="133" t="s">
        <v>6</v>
      </c>
      <c r="C9" s="20"/>
      <c r="D9" s="115"/>
      <c r="E9" s="115"/>
      <c r="F9" s="166"/>
      <c r="G9" s="220"/>
      <c r="H9" s="171"/>
      <c r="I9" s="166"/>
      <c r="J9" s="220"/>
      <c r="K9" s="221"/>
      <c r="L9" s="222"/>
      <c r="M9" s="166"/>
      <c r="N9" s="223"/>
      <c r="O9" s="222"/>
      <c r="P9" s="222"/>
      <c r="Q9" s="166"/>
    </row>
    <row r="10" spans="1:24">
      <c r="A10" s="131"/>
      <c r="B10" s="20" t="s">
        <v>7</v>
      </c>
      <c r="C10" s="20"/>
      <c r="D10" s="19">
        <v>6</v>
      </c>
      <c r="E10" s="19">
        <v>9</v>
      </c>
      <c r="F10" s="167">
        <v>-0.33333333333333337</v>
      </c>
      <c r="G10" s="204"/>
      <c r="H10" s="116">
        <v>4</v>
      </c>
      <c r="I10" s="167">
        <v>0.5</v>
      </c>
      <c r="J10" s="204"/>
      <c r="K10" s="169">
        <v>15</v>
      </c>
      <c r="L10" s="173">
        <v>12</v>
      </c>
      <c r="M10" s="167">
        <v>0.25</v>
      </c>
      <c r="N10" s="224"/>
      <c r="O10" s="169">
        <v>38</v>
      </c>
      <c r="P10" s="173">
        <v>33</v>
      </c>
      <c r="Q10" s="167">
        <v>0.1515151515151516</v>
      </c>
      <c r="S10" s="119"/>
      <c r="T10" s="173"/>
      <c r="U10" s="173"/>
      <c r="V10" s="205"/>
      <c r="W10" s="205"/>
      <c r="X10" s="205"/>
    </row>
    <row r="11" spans="1:24">
      <c r="A11" s="131"/>
      <c r="B11" s="20" t="s">
        <v>8</v>
      </c>
      <c r="C11" s="20"/>
      <c r="D11" s="19">
        <v>19141.424506039999</v>
      </c>
      <c r="E11" s="19">
        <v>27922</v>
      </c>
      <c r="F11" s="167">
        <v>-0.31446799992693941</v>
      </c>
      <c r="G11" s="204"/>
      <c r="H11" s="116">
        <v>14313</v>
      </c>
      <c r="I11" s="167">
        <v>0.337345385736044</v>
      </c>
      <c r="J11" s="204"/>
      <c r="K11" s="169">
        <v>47063.424506039999</v>
      </c>
      <c r="L11" s="173">
        <v>31253</v>
      </c>
      <c r="M11" s="167">
        <v>0.5058850192314337</v>
      </c>
      <c r="N11" s="224"/>
      <c r="O11" s="169">
        <v>146521.42450604</v>
      </c>
      <c r="P11" s="173">
        <v>118373</v>
      </c>
      <c r="Q11" s="167">
        <v>0.23779429858194012</v>
      </c>
      <c r="S11" s="119"/>
      <c r="T11" s="173"/>
      <c r="U11" s="173"/>
      <c r="V11" s="205"/>
      <c r="W11" s="205"/>
      <c r="X11" s="205"/>
    </row>
    <row r="12" spans="1:24">
      <c r="A12" s="131"/>
      <c r="B12" s="20"/>
      <c r="C12" s="20"/>
      <c r="D12" s="19"/>
      <c r="E12" s="19"/>
      <c r="F12" s="168"/>
      <c r="G12" s="200"/>
      <c r="H12" s="116"/>
      <c r="I12" s="167"/>
      <c r="J12" s="200"/>
      <c r="K12" s="116"/>
      <c r="L12" s="19"/>
      <c r="M12" s="168"/>
      <c r="N12" s="225"/>
      <c r="O12" s="197"/>
      <c r="P12" s="197"/>
      <c r="Q12" s="168"/>
      <c r="S12" s="119"/>
      <c r="T12" s="173"/>
      <c r="U12" s="197"/>
      <c r="V12" s="205"/>
      <c r="W12" s="205"/>
      <c r="X12" s="205"/>
    </row>
    <row r="13" spans="1:24">
      <c r="A13" s="131"/>
      <c r="B13" s="133" t="s">
        <v>9</v>
      </c>
      <c r="C13" s="20"/>
      <c r="D13" s="19"/>
      <c r="E13" s="19"/>
      <c r="F13" s="168"/>
      <c r="G13" s="200"/>
      <c r="H13" s="116"/>
      <c r="I13" s="167"/>
      <c r="J13" s="200"/>
      <c r="K13" s="116"/>
      <c r="L13" s="19"/>
      <c r="M13" s="168"/>
      <c r="N13" s="225"/>
      <c r="O13" s="197"/>
      <c r="P13" s="197"/>
      <c r="Q13" s="168"/>
      <c r="S13" s="119"/>
      <c r="T13" s="173"/>
      <c r="U13" s="197"/>
      <c r="V13" s="205"/>
      <c r="W13" s="205"/>
      <c r="X13" s="205"/>
    </row>
    <row r="14" spans="1:24">
      <c r="A14" s="131"/>
      <c r="B14" s="20" t="s">
        <v>7</v>
      </c>
      <c r="C14" s="20"/>
      <c r="D14" s="197">
        <v>135</v>
      </c>
      <c r="E14" s="197">
        <v>112</v>
      </c>
      <c r="F14" s="167">
        <v>0.20535714285714279</v>
      </c>
      <c r="G14" s="200"/>
      <c r="H14" s="226">
        <v>105</v>
      </c>
      <c r="I14" s="167">
        <v>0.28571428571428581</v>
      </c>
      <c r="J14" s="200"/>
      <c r="K14" s="169">
        <v>247</v>
      </c>
      <c r="L14" s="19">
        <v>188</v>
      </c>
      <c r="M14" s="167">
        <v>0.31382978723404253</v>
      </c>
      <c r="N14" s="225"/>
      <c r="O14" s="169">
        <v>589</v>
      </c>
      <c r="P14" s="197">
        <v>480</v>
      </c>
      <c r="Q14" s="167">
        <v>0.2270833333333333</v>
      </c>
      <c r="S14" s="119"/>
      <c r="T14" s="173"/>
      <c r="U14" s="173"/>
      <c r="V14" s="205"/>
      <c r="W14" s="205"/>
      <c r="X14" s="205"/>
    </row>
    <row r="15" spans="1:24">
      <c r="A15" s="131"/>
      <c r="B15" s="20" t="s">
        <v>8</v>
      </c>
      <c r="C15" s="20"/>
      <c r="D15" s="197">
        <v>25813</v>
      </c>
      <c r="E15" s="197">
        <v>20450</v>
      </c>
      <c r="F15" s="167">
        <v>0.26224938875305615</v>
      </c>
      <c r="G15" s="200"/>
      <c r="H15" s="226">
        <v>17112</v>
      </c>
      <c r="I15" s="167">
        <v>0.50847358578775137</v>
      </c>
      <c r="J15" s="200"/>
      <c r="K15" s="169">
        <v>46263</v>
      </c>
      <c r="L15" s="19">
        <v>33012</v>
      </c>
      <c r="M15" s="167">
        <v>0.40139949109414763</v>
      </c>
      <c r="N15" s="225"/>
      <c r="O15" s="169">
        <v>116404</v>
      </c>
      <c r="P15" s="197">
        <v>89130</v>
      </c>
      <c r="Q15" s="167">
        <v>0.30600246830472333</v>
      </c>
      <c r="S15" s="119"/>
      <c r="T15" s="173"/>
      <c r="U15" s="173"/>
      <c r="V15" s="205"/>
      <c r="W15" s="205"/>
      <c r="X15" s="205"/>
    </row>
    <row r="16" spans="1:24">
      <c r="A16" s="131"/>
      <c r="B16" s="20"/>
      <c r="C16" s="20"/>
      <c r="D16" s="19"/>
      <c r="E16" s="19"/>
      <c r="F16" s="168"/>
      <c r="G16" s="200"/>
      <c r="H16" s="116"/>
      <c r="I16" s="167"/>
      <c r="J16" s="200"/>
      <c r="K16" s="116"/>
      <c r="L16" s="19"/>
      <c r="M16" s="168"/>
      <c r="N16" s="225"/>
      <c r="O16" s="197"/>
      <c r="P16" s="197"/>
      <c r="Q16" s="168"/>
      <c r="S16" s="119"/>
      <c r="T16" s="173"/>
      <c r="U16" s="197"/>
      <c r="V16" s="205"/>
      <c r="W16" s="205"/>
      <c r="X16" s="205"/>
    </row>
    <row r="17" spans="1:24">
      <c r="A17" s="130" t="s">
        <v>10</v>
      </c>
      <c r="B17" s="18"/>
      <c r="C17" s="20"/>
      <c r="D17" s="19"/>
      <c r="E17" s="19"/>
      <c r="F17" s="168"/>
      <c r="G17" s="227"/>
      <c r="H17" s="116"/>
      <c r="I17" s="167"/>
      <c r="J17" s="200"/>
      <c r="K17" s="116"/>
      <c r="L17" s="19"/>
      <c r="M17" s="168"/>
      <c r="N17" s="225"/>
      <c r="O17" s="197"/>
      <c r="P17" s="197"/>
      <c r="Q17" s="168"/>
      <c r="S17" s="119"/>
      <c r="T17" s="173"/>
      <c r="U17" s="197"/>
      <c r="V17" s="205"/>
      <c r="W17" s="205"/>
      <c r="X17" s="205"/>
    </row>
    <row r="18" spans="1:24">
      <c r="A18" s="131"/>
      <c r="B18" s="20" t="s">
        <v>7</v>
      </c>
      <c r="C18" s="20"/>
      <c r="D18" s="19">
        <v>0</v>
      </c>
      <c r="E18" s="19">
        <v>0</v>
      </c>
      <c r="F18" s="167" t="s">
        <v>119</v>
      </c>
      <c r="G18" s="227"/>
      <c r="H18" s="116">
        <v>0</v>
      </c>
      <c r="I18" s="167" t="s">
        <v>119</v>
      </c>
      <c r="J18" s="200"/>
      <c r="K18" s="116">
        <v>0</v>
      </c>
      <c r="L18" s="19">
        <v>0</v>
      </c>
      <c r="M18" s="167" t="s">
        <v>119</v>
      </c>
      <c r="N18" s="225"/>
      <c r="O18" s="19">
        <v>0</v>
      </c>
      <c r="P18" s="19">
        <v>0</v>
      </c>
      <c r="Q18" s="167" t="s">
        <v>119</v>
      </c>
      <c r="S18" s="119"/>
      <c r="T18" s="173"/>
      <c r="U18" s="19"/>
      <c r="V18" s="205"/>
      <c r="W18" s="205"/>
      <c r="X18" s="205"/>
    </row>
    <row r="19" spans="1:24">
      <c r="A19" s="131"/>
      <c r="B19" s="20" t="s">
        <v>8</v>
      </c>
      <c r="C19" s="20"/>
      <c r="D19" s="19">
        <v>0</v>
      </c>
      <c r="E19" s="19">
        <v>0</v>
      </c>
      <c r="F19" s="167" t="s">
        <v>119</v>
      </c>
      <c r="G19" s="227"/>
      <c r="H19" s="116">
        <v>0</v>
      </c>
      <c r="I19" s="167" t="s">
        <v>119</v>
      </c>
      <c r="J19" s="228"/>
      <c r="K19" s="116">
        <v>0</v>
      </c>
      <c r="L19" s="19">
        <v>0</v>
      </c>
      <c r="M19" s="167" t="s">
        <v>119</v>
      </c>
      <c r="N19" s="225"/>
      <c r="O19" s="19">
        <v>0</v>
      </c>
      <c r="P19" s="19">
        <v>0</v>
      </c>
      <c r="Q19" s="167" t="s">
        <v>119</v>
      </c>
      <c r="S19" s="119"/>
      <c r="T19" s="173"/>
      <c r="U19" s="19"/>
      <c r="V19" s="205"/>
      <c r="W19" s="205"/>
      <c r="X19" s="205"/>
    </row>
    <row r="20" spans="1:24">
      <c r="A20" s="131"/>
      <c r="B20" s="20"/>
      <c r="C20" s="20"/>
      <c r="D20" s="19"/>
      <c r="E20" s="19"/>
      <c r="F20" s="168"/>
      <c r="G20" s="200"/>
      <c r="H20" s="116"/>
      <c r="I20" s="167"/>
      <c r="J20" s="228"/>
      <c r="K20" s="116"/>
      <c r="L20" s="19"/>
      <c r="M20" s="168"/>
      <c r="N20" s="225"/>
      <c r="O20" s="197"/>
      <c r="P20" s="197"/>
      <c r="Q20" s="168"/>
      <c r="S20" s="119"/>
      <c r="T20" s="173"/>
      <c r="U20" s="197"/>
      <c r="V20" s="205"/>
      <c r="W20" s="205"/>
      <c r="X20" s="205"/>
    </row>
    <row r="21" spans="1:24">
      <c r="A21" s="130" t="s">
        <v>11</v>
      </c>
      <c r="B21" s="18"/>
      <c r="C21" s="20"/>
      <c r="D21" s="19"/>
      <c r="E21" s="19"/>
      <c r="F21" s="168"/>
      <c r="G21" s="200"/>
      <c r="H21" s="116"/>
      <c r="I21" s="167"/>
      <c r="J21" s="200"/>
      <c r="K21" s="116"/>
      <c r="L21" s="19"/>
      <c r="M21" s="168"/>
      <c r="N21" s="225"/>
      <c r="O21" s="197"/>
      <c r="P21" s="197"/>
      <c r="Q21" s="168"/>
      <c r="S21" s="119"/>
      <c r="T21" s="173"/>
      <c r="U21" s="197"/>
      <c r="V21" s="205"/>
      <c r="W21" s="205"/>
      <c r="X21" s="205"/>
    </row>
    <row r="22" spans="1:24">
      <c r="A22" s="131"/>
      <c r="B22" s="20" t="s">
        <v>7</v>
      </c>
      <c r="C22" s="20"/>
      <c r="D22" s="19">
        <v>0</v>
      </c>
      <c r="E22" s="19">
        <v>0</v>
      </c>
      <c r="F22" s="167" t="s">
        <v>119</v>
      </c>
      <c r="G22" s="200"/>
      <c r="H22" s="116">
        <v>0</v>
      </c>
      <c r="I22" s="167" t="s">
        <v>119</v>
      </c>
      <c r="J22" s="200"/>
      <c r="K22" s="116">
        <v>0</v>
      </c>
      <c r="L22" s="19">
        <v>0</v>
      </c>
      <c r="M22" s="167" t="s">
        <v>119</v>
      </c>
      <c r="N22" s="225"/>
      <c r="O22" s="19">
        <v>0</v>
      </c>
      <c r="P22" s="19">
        <v>0</v>
      </c>
      <c r="Q22" s="167" t="s">
        <v>119</v>
      </c>
      <c r="S22" s="119"/>
      <c r="T22" s="173"/>
      <c r="U22" s="19"/>
      <c r="V22" s="205"/>
      <c r="W22" s="205"/>
      <c r="X22" s="205"/>
    </row>
    <row r="23" spans="1:24">
      <c r="A23" s="131"/>
      <c r="B23" s="20" t="s">
        <v>8</v>
      </c>
      <c r="C23" s="20"/>
      <c r="D23" s="19">
        <v>0</v>
      </c>
      <c r="E23" s="19">
        <v>0</v>
      </c>
      <c r="F23" s="167" t="s">
        <v>119</v>
      </c>
      <c r="G23" s="200"/>
      <c r="H23" s="116">
        <v>0</v>
      </c>
      <c r="I23" s="167" t="s">
        <v>119</v>
      </c>
      <c r="J23" s="228"/>
      <c r="K23" s="116">
        <v>0</v>
      </c>
      <c r="L23" s="19">
        <v>0</v>
      </c>
      <c r="M23" s="167" t="s">
        <v>119</v>
      </c>
      <c r="N23" s="225"/>
      <c r="O23" s="19">
        <v>0</v>
      </c>
      <c r="P23" s="19">
        <v>0</v>
      </c>
      <c r="Q23" s="167" t="s">
        <v>119</v>
      </c>
      <c r="S23" s="119"/>
      <c r="T23" s="173"/>
      <c r="U23" s="19"/>
      <c r="V23" s="205"/>
      <c r="W23" s="205"/>
      <c r="X23" s="205"/>
    </row>
    <row r="24" spans="1:24">
      <c r="A24" s="131"/>
      <c r="B24" s="20"/>
      <c r="C24" s="20"/>
      <c r="D24" s="19"/>
      <c r="E24" s="19"/>
      <c r="F24" s="168"/>
      <c r="G24" s="200"/>
      <c r="H24" s="116"/>
      <c r="I24" s="167"/>
      <c r="J24" s="228"/>
      <c r="K24" s="116"/>
      <c r="L24" s="19"/>
      <c r="M24" s="168"/>
      <c r="N24" s="225"/>
      <c r="O24" s="197"/>
      <c r="P24" s="197"/>
      <c r="Q24" s="168"/>
      <c r="S24" s="119"/>
      <c r="T24" s="173"/>
      <c r="U24" s="197"/>
      <c r="V24" s="205"/>
      <c r="W24" s="205"/>
      <c r="X24" s="205"/>
    </row>
    <row r="25" spans="1:24">
      <c r="A25" s="130" t="s">
        <v>12</v>
      </c>
      <c r="B25" s="18"/>
      <c r="C25" s="20"/>
      <c r="D25" s="19"/>
      <c r="E25" s="19"/>
      <c r="F25" s="168"/>
      <c r="G25" s="229"/>
      <c r="H25" s="116"/>
      <c r="I25" s="167"/>
      <c r="J25" s="228"/>
      <c r="K25" s="116"/>
      <c r="L25" s="19"/>
      <c r="M25" s="168"/>
      <c r="N25" s="225"/>
      <c r="O25" s="197"/>
      <c r="P25" s="197"/>
      <c r="Q25" s="168"/>
      <c r="S25" s="119"/>
      <c r="T25" s="173"/>
      <c r="U25" s="197"/>
      <c r="V25" s="205"/>
      <c r="W25" s="205"/>
      <c r="X25" s="205"/>
    </row>
    <row r="26" spans="1:24">
      <c r="A26" s="131"/>
      <c r="B26" s="20" t="s">
        <v>7</v>
      </c>
      <c r="C26" s="20"/>
      <c r="D26" s="19">
        <v>0</v>
      </c>
      <c r="E26" s="19">
        <v>0</v>
      </c>
      <c r="F26" s="167" t="s">
        <v>119</v>
      </c>
      <c r="G26" s="229"/>
      <c r="H26" s="116">
        <v>0</v>
      </c>
      <c r="I26" s="167" t="s">
        <v>119</v>
      </c>
      <c r="J26" s="228"/>
      <c r="K26" s="116">
        <v>0</v>
      </c>
      <c r="L26" s="19">
        <v>0</v>
      </c>
      <c r="M26" s="167" t="s">
        <v>119</v>
      </c>
      <c r="N26" s="225"/>
      <c r="O26" s="19">
        <v>0</v>
      </c>
      <c r="P26" s="19">
        <v>0</v>
      </c>
      <c r="Q26" s="167" t="s">
        <v>119</v>
      </c>
      <c r="S26" s="119"/>
      <c r="T26" s="173"/>
      <c r="U26" s="19"/>
      <c r="V26" s="205"/>
      <c r="W26" s="205"/>
      <c r="X26" s="205"/>
    </row>
    <row r="27" spans="1:24">
      <c r="A27" s="131"/>
      <c r="B27" s="20" t="s">
        <v>8</v>
      </c>
      <c r="C27" s="20"/>
      <c r="D27" s="19">
        <v>0</v>
      </c>
      <c r="E27" s="19">
        <v>0</v>
      </c>
      <c r="F27" s="167" t="s">
        <v>119</v>
      </c>
      <c r="G27" s="229"/>
      <c r="H27" s="116">
        <v>0</v>
      </c>
      <c r="I27" s="167" t="s">
        <v>119</v>
      </c>
      <c r="J27" s="228"/>
      <c r="K27" s="116">
        <v>0</v>
      </c>
      <c r="L27" s="19">
        <v>0</v>
      </c>
      <c r="M27" s="167" t="s">
        <v>119</v>
      </c>
      <c r="N27" s="225"/>
      <c r="O27" s="19">
        <v>0</v>
      </c>
      <c r="P27" s="19">
        <v>0</v>
      </c>
      <c r="Q27" s="167" t="s">
        <v>119</v>
      </c>
      <c r="S27" s="119"/>
      <c r="T27" s="173"/>
      <c r="U27" s="19"/>
      <c r="V27" s="205"/>
      <c r="W27" s="205"/>
      <c r="X27" s="205"/>
    </row>
    <row r="28" spans="1:24">
      <c r="A28" s="131"/>
      <c r="B28" s="20"/>
      <c r="C28" s="20"/>
      <c r="D28" s="117"/>
      <c r="E28" s="117"/>
      <c r="F28" s="168"/>
      <c r="G28" s="229"/>
      <c r="H28" s="172"/>
      <c r="I28" s="167"/>
      <c r="J28" s="228"/>
      <c r="K28" s="116"/>
      <c r="L28" s="19"/>
      <c r="M28" s="168"/>
      <c r="N28" s="225"/>
      <c r="O28" s="19"/>
      <c r="P28" s="19"/>
      <c r="Q28" s="168"/>
      <c r="S28" s="119"/>
      <c r="T28" s="173"/>
      <c r="U28" s="19"/>
      <c r="V28" s="205"/>
      <c r="W28" s="205"/>
      <c r="X28" s="205"/>
    </row>
    <row r="29" spans="1:24">
      <c r="A29" s="130" t="s">
        <v>13</v>
      </c>
      <c r="B29" s="18"/>
      <c r="C29" s="20"/>
      <c r="D29" s="19"/>
      <c r="E29" s="19"/>
      <c r="F29" s="168"/>
      <c r="G29" s="229"/>
      <c r="H29" s="116"/>
      <c r="I29" s="167"/>
      <c r="J29" s="228"/>
      <c r="K29" s="116"/>
      <c r="L29" s="19"/>
      <c r="M29" s="168"/>
      <c r="N29" s="225"/>
      <c r="O29" s="19"/>
      <c r="P29" s="19"/>
      <c r="Q29" s="168"/>
      <c r="S29" s="119"/>
      <c r="T29" s="173"/>
      <c r="U29" s="19"/>
      <c r="V29" s="205"/>
      <c r="W29" s="205"/>
      <c r="X29" s="205"/>
    </row>
    <row r="30" spans="1:24">
      <c r="A30" s="131"/>
      <c r="B30" s="20" t="s">
        <v>7</v>
      </c>
      <c r="C30" s="20"/>
      <c r="D30" s="19">
        <v>0</v>
      </c>
      <c r="E30" s="19">
        <v>0</v>
      </c>
      <c r="F30" s="167" t="s">
        <v>119</v>
      </c>
      <c r="G30" s="229"/>
      <c r="H30" s="116">
        <v>2</v>
      </c>
      <c r="I30" s="167">
        <v>-1</v>
      </c>
      <c r="J30" s="228"/>
      <c r="K30" s="116">
        <v>0</v>
      </c>
      <c r="L30" s="19">
        <v>2</v>
      </c>
      <c r="M30" s="167">
        <v>-1</v>
      </c>
      <c r="N30" s="225"/>
      <c r="O30" s="19">
        <v>2</v>
      </c>
      <c r="P30" s="19">
        <v>2</v>
      </c>
      <c r="Q30" s="167">
        <v>0</v>
      </c>
      <c r="R30" s="173"/>
      <c r="S30" s="119"/>
      <c r="T30" s="173"/>
      <c r="U30" s="173"/>
      <c r="V30" s="205"/>
      <c r="W30" s="205"/>
      <c r="X30" s="205"/>
    </row>
    <row r="31" spans="1:24">
      <c r="A31" s="131"/>
      <c r="B31" s="20" t="s">
        <v>8</v>
      </c>
      <c r="C31" s="20"/>
      <c r="D31" s="19">
        <v>0</v>
      </c>
      <c r="E31" s="19">
        <v>0</v>
      </c>
      <c r="F31" s="167" t="s">
        <v>119</v>
      </c>
      <c r="G31" s="229"/>
      <c r="H31" s="116">
        <v>9846</v>
      </c>
      <c r="I31" s="167">
        <v>-1</v>
      </c>
      <c r="J31" s="228"/>
      <c r="K31" s="116">
        <v>0</v>
      </c>
      <c r="L31" s="19">
        <v>9846</v>
      </c>
      <c r="M31" s="167">
        <v>-1</v>
      </c>
      <c r="N31" s="225"/>
      <c r="O31" s="19">
        <v>17470</v>
      </c>
      <c r="P31" s="19">
        <v>9846</v>
      </c>
      <c r="Q31" s="167">
        <v>0.77432459882185656</v>
      </c>
      <c r="R31" s="173"/>
      <c r="S31" s="119"/>
      <c r="T31" s="173"/>
      <c r="U31" s="173"/>
      <c r="V31" s="205"/>
      <c r="W31" s="205"/>
      <c r="X31" s="205"/>
    </row>
    <row r="32" spans="1:24">
      <c r="A32" s="131"/>
      <c r="B32" s="20"/>
      <c r="C32" s="20"/>
      <c r="D32" s="19"/>
      <c r="E32" s="19"/>
      <c r="F32" s="168"/>
      <c r="G32" s="229"/>
      <c r="H32" s="116"/>
      <c r="I32" s="167"/>
      <c r="J32" s="228"/>
      <c r="K32" s="19"/>
      <c r="L32" s="19"/>
      <c r="M32" s="168"/>
      <c r="N32" s="225"/>
      <c r="O32" s="19"/>
      <c r="P32" s="19"/>
      <c r="Q32" s="168"/>
      <c r="R32" s="173"/>
      <c r="S32" s="119"/>
      <c r="T32" s="173"/>
      <c r="U32" s="173"/>
      <c r="V32" s="205"/>
      <c r="W32" s="205"/>
      <c r="X32" s="205"/>
    </row>
    <row r="33" spans="1:24">
      <c r="A33" s="130" t="s">
        <v>14</v>
      </c>
      <c r="B33" s="18"/>
      <c r="C33" s="20"/>
      <c r="D33" s="19"/>
      <c r="E33" s="19"/>
      <c r="F33" s="168"/>
      <c r="G33" s="229"/>
      <c r="H33" s="116"/>
      <c r="I33" s="167"/>
      <c r="J33" s="228"/>
      <c r="K33" s="116"/>
      <c r="L33" s="19"/>
      <c r="M33" s="168"/>
      <c r="N33" s="225"/>
      <c r="O33" s="19"/>
      <c r="P33" s="19"/>
      <c r="Q33" s="168"/>
      <c r="R33" s="173"/>
      <c r="S33" s="119"/>
      <c r="T33" s="173"/>
      <c r="U33" s="173"/>
      <c r="V33" s="205"/>
      <c r="W33" s="205"/>
      <c r="X33" s="205"/>
    </row>
    <row r="34" spans="1:24">
      <c r="A34" s="131"/>
      <c r="B34" s="20" t="s">
        <v>7</v>
      </c>
      <c r="C34" s="20"/>
      <c r="D34" s="19">
        <v>0</v>
      </c>
      <c r="E34" s="19">
        <v>0</v>
      </c>
      <c r="F34" s="167" t="s">
        <v>119</v>
      </c>
      <c r="G34" s="229"/>
      <c r="H34" s="116">
        <v>0</v>
      </c>
      <c r="I34" s="167" t="s">
        <v>119</v>
      </c>
      <c r="J34" s="228"/>
      <c r="K34" s="116">
        <v>0</v>
      </c>
      <c r="L34" s="19">
        <v>0</v>
      </c>
      <c r="M34" s="167" t="s">
        <v>119</v>
      </c>
      <c r="N34" s="225"/>
      <c r="O34" s="116">
        <v>0</v>
      </c>
      <c r="P34" s="19">
        <v>1</v>
      </c>
      <c r="Q34" s="167">
        <v>-1</v>
      </c>
      <c r="R34" s="173"/>
      <c r="S34" s="119"/>
      <c r="T34" s="173"/>
      <c r="U34" s="173"/>
      <c r="V34" s="205"/>
      <c r="W34" s="205"/>
      <c r="X34" s="205"/>
    </row>
    <row r="35" spans="1:24">
      <c r="A35" s="131"/>
      <c r="B35" s="20" t="s">
        <v>8</v>
      </c>
      <c r="C35" s="20"/>
      <c r="D35" s="19">
        <v>0</v>
      </c>
      <c r="E35" s="19">
        <v>0</v>
      </c>
      <c r="F35" s="167" t="s">
        <v>119</v>
      </c>
      <c r="G35" s="229"/>
      <c r="H35" s="116">
        <v>0</v>
      </c>
      <c r="I35" s="167" t="s">
        <v>119</v>
      </c>
      <c r="J35" s="228"/>
      <c r="K35" s="116">
        <v>0</v>
      </c>
      <c r="L35" s="19">
        <v>0</v>
      </c>
      <c r="M35" s="167" t="s">
        <v>119</v>
      </c>
      <c r="N35" s="225"/>
      <c r="O35" s="116">
        <v>0</v>
      </c>
      <c r="P35" s="19">
        <v>6088</v>
      </c>
      <c r="Q35" s="167">
        <v>-1</v>
      </c>
      <c r="R35" s="173"/>
      <c r="S35" s="119"/>
      <c r="T35" s="173"/>
      <c r="U35" s="173"/>
      <c r="V35" s="205"/>
      <c r="W35" s="205"/>
      <c r="X35" s="205"/>
    </row>
    <row r="36" spans="1:24">
      <c r="A36" s="134"/>
      <c r="B36" s="135"/>
      <c r="C36" s="135"/>
      <c r="D36" s="230"/>
      <c r="E36" s="230"/>
      <c r="F36" s="201"/>
      <c r="G36" s="230"/>
      <c r="H36" s="231"/>
      <c r="I36" s="201"/>
      <c r="J36" s="230"/>
      <c r="K36" s="231"/>
      <c r="L36" s="230"/>
      <c r="M36" s="201"/>
      <c r="N36" s="232"/>
      <c r="O36" s="19"/>
      <c r="P36" s="19"/>
      <c r="Q36" s="201"/>
      <c r="R36" s="173"/>
      <c r="S36" s="119"/>
      <c r="T36" s="173"/>
      <c r="U36" s="173"/>
      <c r="V36" s="205"/>
      <c r="W36" s="205"/>
      <c r="X36" s="205"/>
    </row>
    <row r="37" spans="1:24">
      <c r="A37" s="136" t="s">
        <v>15</v>
      </c>
      <c r="B37" s="20"/>
      <c r="C37" s="20"/>
      <c r="D37" s="198"/>
      <c r="E37" s="198"/>
      <c r="F37" s="174"/>
      <c r="G37" s="233"/>
      <c r="H37" s="198"/>
      <c r="I37" s="174"/>
      <c r="J37" s="228"/>
      <c r="K37" s="198"/>
      <c r="L37" s="198"/>
      <c r="M37" s="174"/>
      <c r="N37" s="200"/>
      <c r="O37" s="234"/>
      <c r="P37" s="235"/>
      <c r="Q37" s="174"/>
      <c r="R37" s="173"/>
      <c r="S37" s="119"/>
      <c r="T37" s="173"/>
      <c r="U37" s="173"/>
      <c r="V37" s="205"/>
      <c r="W37" s="205"/>
      <c r="X37" s="205"/>
    </row>
    <row r="38" spans="1:24">
      <c r="A38" s="130"/>
      <c r="B38" s="20"/>
      <c r="C38" s="20"/>
      <c r="D38" s="198"/>
      <c r="E38" s="198"/>
      <c r="F38" s="175"/>
      <c r="G38" s="225"/>
      <c r="H38" s="198"/>
      <c r="I38" s="175"/>
      <c r="J38" s="228"/>
      <c r="K38" s="198"/>
      <c r="L38" s="198"/>
      <c r="M38" s="175"/>
      <c r="N38" s="200"/>
      <c r="O38" s="236"/>
      <c r="P38" s="198"/>
      <c r="Q38" s="175"/>
      <c r="R38" s="173"/>
      <c r="S38" s="119"/>
      <c r="T38" s="173"/>
      <c r="U38" s="173"/>
      <c r="V38" s="205"/>
      <c r="W38" s="205"/>
      <c r="X38" s="205"/>
    </row>
    <row r="39" spans="1:24">
      <c r="A39" s="130"/>
      <c r="B39" s="133" t="s">
        <v>16</v>
      </c>
      <c r="C39" s="20"/>
      <c r="D39" s="199"/>
      <c r="E39" s="199"/>
      <c r="F39" s="168"/>
      <c r="G39" s="225"/>
      <c r="H39" s="199"/>
      <c r="I39" s="168"/>
      <c r="J39" s="228"/>
      <c r="K39" s="199"/>
      <c r="L39" s="199"/>
      <c r="M39" s="168"/>
      <c r="N39" s="228"/>
      <c r="O39" s="199"/>
      <c r="P39" s="199"/>
      <c r="Q39" s="168"/>
      <c r="R39" s="173"/>
      <c r="S39" s="119"/>
      <c r="T39" s="173"/>
      <c r="U39" s="173"/>
      <c r="V39" s="205"/>
      <c r="W39" s="205"/>
      <c r="X39" s="205"/>
    </row>
    <row r="40" spans="1:24">
      <c r="A40" s="130"/>
      <c r="B40" s="20"/>
      <c r="C40" s="20" t="s">
        <v>17</v>
      </c>
      <c r="D40" s="199">
        <v>14507.817655864494</v>
      </c>
      <c r="E40" s="199">
        <v>12958.515223164133</v>
      </c>
      <c r="F40" s="167">
        <v>0.11955863816333578</v>
      </c>
      <c r="G40" s="228"/>
      <c r="H40" s="199">
        <v>15260.270593589667</v>
      </c>
      <c r="I40" s="167">
        <v>-4.9307968237552346E-2</v>
      </c>
      <c r="J40" s="228"/>
      <c r="K40" s="199">
        <v>13733.166439514311</v>
      </c>
      <c r="L40" s="199">
        <v>14245.709790106921</v>
      </c>
      <c r="M40" s="167">
        <v>-3.597878646584185E-2</v>
      </c>
      <c r="N40" s="228"/>
      <c r="O40" s="199">
        <v>14208.163361121602</v>
      </c>
      <c r="P40" s="199">
        <v>16756.36555660623</v>
      </c>
      <c r="Q40" s="167">
        <v>-0.15207368130495302</v>
      </c>
      <c r="S40" s="119"/>
      <c r="T40" s="173"/>
      <c r="U40" s="199"/>
      <c r="V40" s="205"/>
      <c r="W40" s="205"/>
      <c r="X40" s="205"/>
    </row>
    <row r="41" spans="1:24">
      <c r="A41" s="130"/>
      <c r="B41" s="20"/>
      <c r="C41" s="20" t="s">
        <v>18</v>
      </c>
      <c r="D41" s="199">
        <v>358840.68181818182</v>
      </c>
      <c r="E41" s="199">
        <v>351329.54545454547</v>
      </c>
      <c r="F41" s="167">
        <v>2.1379176504835451E-2</v>
      </c>
      <c r="G41" s="228"/>
      <c r="H41" s="199">
        <v>386020.22727272729</v>
      </c>
      <c r="I41" s="167">
        <v>-7.040964056876442E-2</v>
      </c>
      <c r="J41" s="228"/>
      <c r="K41" s="199">
        <v>355085.11363636365</v>
      </c>
      <c r="L41" s="199">
        <v>348570.35000000003</v>
      </c>
      <c r="M41" s="167">
        <v>1.8689953509710699E-2</v>
      </c>
      <c r="N41" s="228"/>
      <c r="O41" s="199">
        <v>369875.14423076925</v>
      </c>
      <c r="P41" s="199">
        <v>367492.66990291263</v>
      </c>
      <c r="Q41" s="167">
        <v>6.4830526510530895E-3</v>
      </c>
      <c r="S41" s="119"/>
      <c r="T41" s="173"/>
      <c r="U41" s="199"/>
      <c r="V41" s="205"/>
      <c r="W41" s="205"/>
      <c r="X41" s="205"/>
    </row>
    <row r="42" spans="1:24">
      <c r="A42" s="130"/>
      <c r="B42" s="20"/>
      <c r="C42" s="20" t="s">
        <v>19</v>
      </c>
      <c r="D42" s="199">
        <v>266736.48754545453</v>
      </c>
      <c r="E42" s="199">
        <v>254904.35250000001</v>
      </c>
      <c r="F42" s="167">
        <v>4.6417940413373326E-2</v>
      </c>
      <c r="G42" s="225"/>
      <c r="H42" s="199">
        <v>295621.97963636363</v>
      </c>
      <c r="I42" s="167">
        <v>-9.7710908121379725E-2</v>
      </c>
      <c r="J42" s="228"/>
      <c r="K42" s="199">
        <v>260820.42002272725</v>
      </c>
      <c r="L42" s="199">
        <v>251740.88792499999</v>
      </c>
      <c r="M42" s="167">
        <v>3.606697415174076E-2</v>
      </c>
      <c r="N42" s="225"/>
      <c r="O42" s="199">
        <v>254928.04725</v>
      </c>
      <c r="P42" s="199">
        <v>235126.91658252428</v>
      </c>
      <c r="Q42" s="167">
        <v>8.4214648647110479E-2</v>
      </c>
      <c r="S42" s="119"/>
      <c r="T42" s="173"/>
      <c r="U42" s="199"/>
      <c r="V42" s="205"/>
      <c r="W42" s="205"/>
      <c r="X42" s="205"/>
    </row>
    <row r="43" spans="1:24">
      <c r="A43" s="130"/>
      <c r="B43" s="20"/>
      <c r="C43" s="20"/>
      <c r="D43" s="198"/>
      <c r="E43" s="198"/>
      <c r="F43" s="175"/>
      <c r="G43" s="225"/>
      <c r="H43" s="198"/>
      <c r="I43" s="175"/>
      <c r="J43" s="228"/>
      <c r="K43" s="198"/>
      <c r="L43" s="198"/>
      <c r="M43" s="175"/>
      <c r="N43" s="225"/>
      <c r="O43" s="198"/>
      <c r="P43" s="198"/>
      <c r="Q43" s="175"/>
      <c r="S43" s="119"/>
      <c r="T43" s="173"/>
      <c r="U43" s="198"/>
      <c r="V43" s="205"/>
      <c r="W43" s="205"/>
      <c r="X43" s="205"/>
    </row>
    <row r="44" spans="1:24">
      <c r="A44" s="131"/>
      <c r="B44" s="133" t="s">
        <v>20</v>
      </c>
      <c r="C44" s="20"/>
      <c r="D44" s="199"/>
      <c r="E44" s="199"/>
      <c r="F44" s="168"/>
      <c r="G44" s="225"/>
      <c r="H44" s="199"/>
      <c r="I44" s="168"/>
      <c r="J44" s="228"/>
      <c r="K44" s="199"/>
      <c r="L44" s="199"/>
      <c r="M44" s="168"/>
      <c r="N44" s="225"/>
      <c r="O44" s="199"/>
      <c r="P44" s="197"/>
      <c r="Q44" s="168"/>
      <c r="S44" s="119"/>
      <c r="T44" s="173"/>
      <c r="U44" s="199"/>
      <c r="V44" s="205"/>
      <c r="W44" s="205"/>
      <c r="X44" s="205"/>
    </row>
    <row r="45" spans="1:24">
      <c r="A45" s="131"/>
      <c r="B45" s="20"/>
      <c r="C45" s="20" t="s">
        <v>17</v>
      </c>
      <c r="D45" s="19">
        <v>10234.11489980222</v>
      </c>
      <c r="E45" s="19">
        <v>9271.3439775482238</v>
      </c>
      <c r="F45" s="167">
        <v>0.10384372800593655</v>
      </c>
      <c r="G45" s="225"/>
      <c r="H45" s="19">
        <v>10696.786411676485</v>
      </c>
      <c r="I45" s="167">
        <v>-4.3253318713480038E-2</v>
      </c>
      <c r="J45" s="228"/>
      <c r="K45" s="19">
        <v>9752.7294386752201</v>
      </c>
      <c r="L45" s="19">
        <v>9378.7326166796702</v>
      </c>
      <c r="M45" s="167">
        <v>3.9877117440197951E-2</v>
      </c>
      <c r="N45" s="202"/>
      <c r="O45" s="19">
        <v>9503.7622296756399</v>
      </c>
      <c r="P45" s="19">
        <v>9032.1356671484809</v>
      </c>
      <c r="Q45" s="167">
        <v>5.2216505587105999E-2</v>
      </c>
      <c r="S45" s="119"/>
      <c r="T45" s="173"/>
      <c r="U45" s="19"/>
      <c r="V45" s="205"/>
      <c r="W45" s="205"/>
      <c r="X45" s="205"/>
    </row>
    <row r="46" spans="1:24">
      <c r="A46" s="131"/>
      <c r="B46" s="20"/>
      <c r="C46" s="20" t="s">
        <v>18</v>
      </c>
      <c r="D46" s="19">
        <v>350751.31818181818</v>
      </c>
      <c r="E46" s="19">
        <v>343458.81818181818</v>
      </c>
      <c r="F46" s="167">
        <v>2.1232530987571163E-2</v>
      </c>
      <c r="G46" s="225"/>
      <c r="H46" s="19">
        <v>378700.40909090912</v>
      </c>
      <c r="I46" s="167">
        <v>-7.3802642506207605E-2</v>
      </c>
      <c r="J46" s="228"/>
      <c r="K46" s="19">
        <v>347105.06818181818</v>
      </c>
      <c r="L46" s="19">
        <v>341297.15</v>
      </c>
      <c r="M46" s="167">
        <v>1.7017189220062789E-2</v>
      </c>
      <c r="N46" s="202"/>
      <c r="O46" s="19">
        <v>361449.50961538462</v>
      </c>
      <c r="P46" s="199">
        <v>359257.14563106798</v>
      </c>
      <c r="Q46" s="167">
        <v>6.102492353953215E-3</v>
      </c>
      <c r="S46" s="119"/>
      <c r="T46" s="173"/>
      <c r="U46" s="19"/>
      <c r="V46" s="205"/>
      <c r="W46" s="205"/>
      <c r="X46" s="205"/>
    </row>
    <row r="47" spans="1:24">
      <c r="A47" s="131"/>
      <c r="B47" s="20"/>
      <c r="C47" s="20" t="s">
        <v>19</v>
      </c>
      <c r="D47" s="19">
        <v>262179.6053181818</v>
      </c>
      <c r="E47" s="19">
        <v>250735.02072727273</v>
      </c>
      <c r="F47" s="167">
        <v>4.5644140805354283E-2</v>
      </c>
      <c r="G47" s="225"/>
      <c r="H47" s="19">
        <v>289703.27709090908</v>
      </c>
      <c r="I47" s="167">
        <v>-9.5006421912480876E-2</v>
      </c>
      <c r="J47" s="228"/>
      <c r="K47" s="19">
        <v>256457.31302272726</v>
      </c>
      <c r="L47" s="19">
        <v>245439.46269999997</v>
      </c>
      <c r="M47" s="167">
        <v>4.4890296782446937E-2</v>
      </c>
      <c r="N47" s="202"/>
      <c r="O47" s="19">
        <v>249390.87666346153</v>
      </c>
      <c r="P47" s="199">
        <v>224687.61447572816</v>
      </c>
      <c r="Q47" s="167">
        <v>0.10994492173222103</v>
      </c>
      <c r="S47" s="119"/>
      <c r="T47" s="173"/>
      <c r="U47" s="19"/>
      <c r="V47" s="205"/>
      <c r="W47" s="205"/>
      <c r="X47" s="205"/>
    </row>
    <row r="48" spans="1:24">
      <c r="A48" s="131"/>
      <c r="B48" s="20"/>
      <c r="C48" s="20"/>
      <c r="D48" s="200"/>
      <c r="E48" s="200"/>
      <c r="F48" s="202"/>
      <c r="G48" s="225"/>
      <c r="H48" s="200"/>
      <c r="I48" s="168"/>
      <c r="J48" s="228"/>
      <c r="K48" s="200"/>
      <c r="L48" s="200"/>
      <c r="M48" s="202"/>
      <c r="N48" s="225"/>
      <c r="O48" s="200"/>
      <c r="P48" s="198"/>
      <c r="Q48" s="202"/>
      <c r="S48" s="119"/>
      <c r="T48" s="173"/>
      <c r="U48" s="200"/>
      <c r="V48" s="205"/>
      <c r="W48" s="205"/>
      <c r="X48" s="205"/>
    </row>
    <row r="49" spans="1:24">
      <c r="A49" s="131"/>
      <c r="B49" s="133" t="s">
        <v>21</v>
      </c>
      <c r="C49" s="20"/>
      <c r="D49" s="200"/>
      <c r="E49" s="200"/>
      <c r="F49" s="202"/>
      <c r="G49" s="225"/>
      <c r="H49" s="200"/>
      <c r="I49" s="168"/>
      <c r="J49" s="228"/>
      <c r="K49" s="200"/>
      <c r="L49" s="200"/>
      <c r="M49" s="202"/>
      <c r="N49" s="225"/>
      <c r="O49" s="200"/>
      <c r="P49" s="119"/>
      <c r="Q49" s="202"/>
      <c r="S49" s="119"/>
      <c r="T49" s="173"/>
      <c r="U49" s="200"/>
      <c r="V49" s="205"/>
      <c r="W49" s="205"/>
      <c r="X49" s="205"/>
    </row>
    <row r="50" spans="1:24">
      <c r="A50" s="131"/>
      <c r="B50" s="20"/>
      <c r="C50" s="20" t="s">
        <v>17</v>
      </c>
      <c r="D50" s="19">
        <v>4273.7027560622737</v>
      </c>
      <c r="E50" s="19">
        <v>3687.1712456159094</v>
      </c>
      <c r="F50" s="167">
        <v>0.15907357466615024</v>
      </c>
      <c r="G50" s="225"/>
      <c r="H50" s="19">
        <v>4563.4841819131825</v>
      </c>
      <c r="I50" s="167">
        <v>-6.3500039509158945E-2</v>
      </c>
      <c r="J50" s="228"/>
      <c r="K50" s="19">
        <v>3980.4370008390911</v>
      </c>
      <c r="L50" s="19">
        <v>4866.9771734272499</v>
      </c>
      <c r="M50" s="167">
        <v>-0.18215416694955877</v>
      </c>
      <c r="N50" s="225"/>
      <c r="O50" s="19">
        <v>4704.4011314459622</v>
      </c>
      <c r="P50" s="197">
        <v>7724.229889457748</v>
      </c>
      <c r="Q50" s="167">
        <v>-0.39095531868275113</v>
      </c>
      <c r="S50" s="119"/>
      <c r="T50" s="173"/>
      <c r="U50" s="19"/>
      <c r="V50" s="205"/>
      <c r="W50" s="205"/>
      <c r="X50" s="205"/>
    </row>
    <row r="51" spans="1:24">
      <c r="A51" s="131"/>
      <c r="B51" s="20"/>
      <c r="C51" s="20" t="s">
        <v>18</v>
      </c>
      <c r="D51" s="19">
        <v>8089.363636363636</v>
      </c>
      <c r="E51" s="19">
        <v>7870.727272727273</v>
      </c>
      <c r="F51" s="167">
        <v>2.7778419459908887E-2</v>
      </c>
      <c r="G51" s="225"/>
      <c r="H51" s="19">
        <v>7319.818181818182</v>
      </c>
      <c r="I51" s="167">
        <v>0.10513177177773914</v>
      </c>
      <c r="J51" s="228"/>
      <c r="K51" s="19">
        <v>7980.045454545455</v>
      </c>
      <c r="L51" s="19">
        <v>7273.2</v>
      </c>
      <c r="M51" s="167">
        <v>9.7184932979356375E-2</v>
      </c>
      <c r="N51" s="225"/>
      <c r="O51" s="19">
        <v>8425.6346153846152</v>
      </c>
      <c r="P51" s="197">
        <v>8235.5242718446607</v>
      </c>
      <c r="Q51" s="167">
        <v>2.3084182289389688E-2</v>
      </c>
      <c r="S51" s="119"/>
      <c r="T51" s="173"/>
      <c r="U51" s="19"/>
      <c r="V51" s="205"/>
      <c r="W51" s="205"/>
      <c r="X51" s="205"/>
    </row>
    <row r="52" spans="1:24">
      <c r="A52" s="131"/>
      <c r="B52" s="20"/>
      <c r="C52" s="20" t="s">
        <v>19</v>
      </c>
      <c r="D52" s="19">
        <v>4556.8822272727275</v>
      </c>
      <c r="E52" s="19">
        <v>4169.3317727272724</v>
      </c>
      <c r="F52" s="167">
        <v>9.2952654207210772E-2</v>
      </c>
      <c r="G52" s="225"/>
      <c r="H52" s="19">
        <v>5918.7025454545455</v>
      </c>
      <c r="I52" s="167">
        <v>-0.23008764297973905</v>
      </c>
      <c r="J52" s="228"/>
      <c r="K52" s="19">
        <v>4363.107</v>
      </c>
      <c r="L52" s="19">
        <v>6301.4252250000009</v>
      </c>
      <c r="M52" s="167">
        <v>-0.30759997235387337</v>
      </c>
      <c r="N52" s="225"/>
      <c r="O52" s="19">
        <v>5537.170586538462</v>
      </c>
      <c r="P52" s="197">
        <v>10439.302106796118</v>
      </c>
      <c r="Q52" s="167">
        <v>-0.4695842183804898</v>
      </c>
      <c r="S52" s="119"/>
      <c r="T52" s="173"/>
      <c r="U52" s="19"/>
      <c r="V52" s="205"/>
      <c r="W52" s="205"/>
      <c r="X52" s="205"/>
    </row>
    <row r="53" spans="1:24">
      <c r="A53" s="131"/>
      <c r="B53" s="20"/>
      <c r="C53" s="20"/>
      <c r="D53" s="200"/>
      <c r="E53" s="200"/>
      <c r="F53" s="202"/>
      <c r="G53" s="225"/>
      <c r="H53" s="200"/>
      <c r="I53" s="202"/>
      <c r="J53" s="228"/>
      <c r="K53" s="200"/>
      <c r="L53" s="200"/>
      <c r="M53" s="202"/>
      <c r="N53" s="225"/>
      <c r="O53" s="227"/>
      <c r="P53" s="230"/>
      <c r="Q53" s="202"/>
      <c r="S53" s="119"/>
      <c r="T53" s="173"/>
      <c r="U53" s="200"/>
      <c r="V53" s="205"/>
      <c r="W53" s="205"/>
      <c r="X53" s="205"/>
    </row>
    <row r="54" spans="1:24">
      <c r="A54" s="137" t="s">
        <v>22</v>
      </c>
      <c r="B54" s="138"/>
      <c r="C54" s="138"/>
      <c r="D54" s="237"/>
      <c r="E54" s="237"/>
      <c r="F54" s="203"/>
      <c r="G54" s="237"/>
      <c r="H54" s="238"/>
      <c r="I54" s="203"/>
      <c r="J54" s="237"/>
      <c r="K54" s="238"/>
      <c r="L54" s="237"/>
      <c r="M54" s="203"/>
      <c r="N54" s="237"/>
      <c r="O54" s="238"/>
      <c r="P54" s="200"/>
      <c r="Q54" s="203"/>
      <c r="S54" s="119"/>
      <c r="T54" s="173"/>
      <c r="U54" s="200"/>
      <c r="V54" s="205"/>
      <c r="W54" s="205"/>
      <c r="X54" s="205"/>
    </row>
    <row r="55" spans="1:24">
      <c r="A55" s="131"/>
      <c r="B55" s="20" t="s">
        <v>23</v>
      </c>
      <c r="C55" s="20"/>
      <c r="D55" s="200"/>
      <c r="E55" s="200"/>
      <c r="F55" s="202"/>
      <c r="G55" s="202"/>
      <c r="H55" s="200"/>
      <c r="I55" s="202"/>
      <c r="J55" s="228"/>
      <c r="K55" s="227"/>
      <c r="L55" s="200"/>
      <c r="M55" s="202"/>
      <c r="N55" s="225"/>
      <c r="O55" s="227"/>
      <c r="P55" s="200"/>
      <c r="Q55" s="202"/>
      <c r="S55" s="119"/>
      <c r="T55" s="173"/>
      <c r="U55" s="200"/>
      <c r="V55" s="205"/>
      <c r="W55" s="205"/>
      <c r="X55" s="205"/>
    </row>
    <row r="56" spans="1:24">
      <c r="A56" s="131"/>
      <c r="B56" s="139"/>
      <c r="C56" s="20" t="s">
        <v>24</v>
      </c>
      <c r="D56" s="19">
        <v>903.40909090909088</v>
      </c>
      <c r="E56" s="19">
        <v>1212</v>
      </c>
      <c r="F56" s="167">
        <v>-0.25461296129612965</v>
      </c>
      <c r="G56" s="202"/>
      <c r="H56" s="19">
        <v>1206.8636363636363</v>
      </c>
      <c r="I56" s="167">
        <v>-0.25144062370532183</v>
      </c>
      <c r="J56" s="228"/>
      <c r="K56" s="19">
        <v>1057.7045454545455</v>
      </c>
      <c r="L56" s="19">
        <v>1009.925</v>
      </c>
      <c r="M56" s="167">
        <v>4.7309993766413871E-2</v>
      </c>
      <c r="N56" s="225"/>
      <c r="O56" s="19">
        <v>1262.8076923076924</v>
      </c>
      <c r="P56" s="19">
        <v>1376.9805825242718</v>
      </c>
      <c r="Q56" s="167">
        <v>-8.2915395950811766E-2</v>
      </c>
      <c r="S56" s="119"/>
      <c r="T56" s="173"/>
      <c r="U56" s="19"/>
      <c r="V56" s="205"/>
      <c r="W56" s="205"/>
      <c r="X56" s="205"/>
    </row>
    <row r="57" spans="1:24">
      <c r="A57" s="131"/>
      <c r="B57" s="139"/>
      <c r="C57" s="20" t="s">
        <v>25</v>
      </c>
      <c r="D57" s="19">
        <v>1.5909090909090908</v>
      </c>
      <c r="E57" s="19">
        <v>2.2272727272727271</v>
      </c>
      <c r="F57" s="167">
        <v>-0.2857142857142857</v>
      </c>
      <c r="G57" s="202"/>
      <c r="H57" s="19">
        <v>4.2272727272727275</v>
      </c>
      <c r="I57" s="167">
        <v>-0.62365591397849474</v>
      </c>
      <c r="J57" s="228"/>
      <c r="K57" s="19">
        <v>1.9090909090909092</v>
      </c>
      <c r="L57" s="19">
        <v>7</v>
      </c>
      <c r="M57" s="167">
        <v>-0.72727272727272729</v>
      </c>
      <c r="N57" s="225"/>
      <c r="O57" s="19">
        <v>3.8461538461538463</v>
      </c>
      <c r="P57" s="19">
        <v>4.883495145631068</v>
      </c>
      <c r="Q57" s="167">
        <v>-0.21241780088698581</v>
      </c>
      <c r="S57" s="119"/>
      <c r="T57" s="173"/>
      <c r="U57" s="19"/>
      <c r="V57" s="205"/>
      <c r="W57" s="205"/>
      <c r="X57" s="205"/>
    </row>
    <row r="58" spans="1:24">
      <c r="A58" s="131"/>
      <c r="B58" s="139"/>
      <c r="C58" s="20" t="s">
        <v>26</v>
      </c>
      <c r="D58" s="19">
        <v>0</v>
      </c>
      <c r="E58" s="19">
        <v>0</v>
      </c>
      <c r="F58" s="167" t="s">
        <v>119</v>
      </c>
      <c r="G58" s="202"/>
      <c r="H58" s="19">
        <v>0</v>
      </c>
      <c r="I58" s="167" t="s">
        <v>119</v>
      </c>
      <c r="J58" s="228"/>
      <c r="K58" s="19">
        <v>0</v>
      </c>
      <c r="L58" s="19"/>
      <c r="M58" s="167" t="s">
        <v>119</v>
      </c>
      <c r="N58" s="225"/>
      <c r="O58" s="19">
        <v>0</v>
      </c>
      <c r="P58" s="19"/>
      <c r="Q58" s="167" t="s">
        <v>119</v>
      </c>
      <c r="S58" s="119"/>
      <c r="T58" s="173"/>
      <c r="U58" s="19"/>
      <c r="V58" s="205"/>
      <c r="W58" s="205"/>
      <c r="X58" s="205"/>
    </row>
    <row r="59" spans="1:24">
      <c r="A59" s="131"/>
      <c r="B59" s="139"/>
      <c r="C59" s="20" t="s">
        <v>27</v>
      </c>
      <c r="D59" s="19">
        <v>0</v>
      </c>
      <c r="E59" s="19">
        <v>0</v>
      </c>
      <c r="F59" s="167" t="s">
        <v>119</v>
      </c>
      <c r="G59" s="202"/>
      <c r="H59" s="19">
        <v>0</v>
      </c>
      <c r="I59" s="167" t="s">
        <v>119</v>
      </c>
      <c r="J59" s="228"/>
      <c r="K59" s="19">
        <v>0</v>
      </c>
      <c r="L59" s="19"/>
      <c r="M59" s="167" t="s">
        <v>119</v>
      </c>
      <c r="N59" s="225"/>
      <c r="O59" s="19">
        <v>0</v>
      </c>
      <c r="P59" s="19"/>
      <c r="Q59" s="167" t="s">
        <v>119</v>
      </c>
      <c r="S59" s="119"/>
      <c r="T59" s="173"/>
      <c r="U59" s="19"/>
      <c r="V59" s="205"/>
      <c r="W59" s="205"/>
      <c r="X59" s="205"/>
    </row>
    <row r="60" spans="1:24">
      <c r="A60" s="131"/>
      <c r="B60" s="139"/>
      <c r="C60" s="20" t="s">
        <v>28</v>
      </c>
      <c r="D60" s="19">
        <v>0</v>
      </c>
      <c r="E60" s="19">
        <v>0</v>
      </c>
      <c r="F60" s="167" t="s">
        <v>119</v>
      </c>
      <c r="G60" s="202"/>
      <c r="H60" s="19">
        <v>0</v>
      </c>
      <c r="I60" s="167" t="s">
        <v>119</v>
      </c>
      <c r="J60" s="228"/>
      <c r="K60" s="19">
        <v>0</v>
      </c>
      <c r="L60" s="19"/>
      <c r="M60" s="167" t="s">
        <v>119</v>
      </c>
      <c r="N60" s="225"/>
      <c r="O60" s="19">
        <v>0</v>
      </c>
      <c r="P60" s="19"/>
      <c r="Q60" s="167" t="s">
        <v>119</v>
      </c>
      <c r="S60" s="119"/>
      <c r="T60" s="173"/>
      <c r="U60" s="19"/>
      <c r="V60" s="205"/>
      <c r="W60" s="205"/>
      <c r="X60" s="205"/>
    </row>
    <row r="61" spans="1:24">
      <c r="A61" s="131"/>
      <c r="B61" s="140"/>
      <c r="C61" t="s">
        <v>29</v>
      </c>
      <c r="D61" s="19">
        <v>12859.181818181818</v>
      </c>
      <c r="E61" s="19">
        <v>21144.363636363636</v>
      </c>
      <c r="F61" s="167">
        <v>-0.39183878789963367</v>
      </c>
      <c r="G61" s="202"/>
      <c r="H61" s="19">
        <v>20826.272727272728</v>
      </c>
      <c r="I61" s="167">
        <v>-0.38255001331360305</v>
      </c>
      <c r="J61" s="228"/>
      <c r="K61" s="19">
        <v>17001.772727272728</v>
      </c>
      <c r="L61" s="19">
        <v>16630.95</v>
      </c>
      <c r="M61" s="167">
        <v>2.2297146421144109E-2</v>
      </c>
      <c r="N61" s="225"/>
      <c r="O61" s="19">
        <v>26918.971153846152</v>
      </c>
      <c r="P61" s="19">
        <v>32399.747572815533</v>
      </c>
      <c r="Q61" s="167">
        <v>-0.16916108394523222</v>
      </c>
      <c r="S61" s="119"/>
      <c r="T61" s="173"/>
      <c r="U61" s="19"/>
      <c r="V61" s="205"/>
      <c r="W61" s="205"/>
      <c r="X61" s="205"/>
    </row>
    <row r="62" spans="1:24">
      <c r="A62" s="131"/>
      <c r="B62" s="140"/>
      <c r="C62" t="s">
        <v>30</v>
      </c>
      <c r="D62" s="19">
        <v>0</v>
      </c>
      <c r="E62" s="19">
        <v>0</v>
      </c>
      <c r="F62" s="167" t="s">
        <v>119</v>
      </c>
      <c r="G62" s="202"/>
      <c r="H62" s="19">
        <v>0</v>
      </c>
      <c r="I62" s="167" t="s">
        <v>119</v>
      </c>
      <c r="J62" s="225"/>
      <c r="K62" s="19">
        <v>0</v>
      </c>
      <c r="L62" s="19"/>
      <c r="M62" s="167" t="s">
        <v>119</v>
      </c>
      <c r="N62" s="225"/>
      <c r="O62" s="19">
        <v>0</v>
      </c>
      <c r="P62" s="19">
        <v>48.543689320388353</v>
      </c>
      <c r="Q62" s="167">
        <v>-1</v>
      </c>
      <c r="S62" s="119"/>
      <c r="T62" s="173"/>
      <c r="U62" s="19"/>
      <c r="V62" s="205"/>
      <c r="W62" s="205"/>
      <c r="X62" s="205"/>
    </row>
    <row r="63" spans="1:24">
      <c r="A63" s="131"/>
      <c r="B63" s="140"/>
      <c r="C63" t="s">
        <v>31</v>
      </c>
      <c r="D63" s="19">
        <v>1531.3636363636365</v>
      </c>
      <c r="E63" s="19">
        <v>716.13636363636363</v>
      </c>
      <c r="F63" s="167">
        <v>1.1383687718184707</v>
      </c>
      <c r="G63" s="202"/>
      <c r="H63" s="19">
        <v>229.77272727272725</v>
      </c>
      <c r="I63" s="167">
        <v>5.664688427299704</v>
      </c>
      <c r="J63" s="225"/>
      <c r="K63" s="19">
        <v>1123.75</v>
      </c>
      <c r="L63" s="19">
        <v>380.125</v>
      </c>
      <c r="M63" s="167">
        <v>1.9562643867148966</v>
      </c>
      <c r="N63" s="225"/>
      <c r="O63" s="19">
        <v>2185.2596153846152</v>
      </c>
      <c r="P63" s="19">
        <v>2666.8650365575932</v>
      </c>
      <c r="Q63" s="167">
        <v>-0.18058859918709547</v>
      </c>
      <c r="S63" s="119"/>
      <c r="T63" s="173"/>
      <c r="U63" s="19"/>
      <c r="V63" s="205"/>
      <c r="W63" s="205"/>
      <c r="X63" s="205"/>
    </row>
    <row r="64" spans="1:24">
      <c r="A64" s="141"/>
      <c r="B64" s="142"/>
      <c r="C64" t="s">
        <v>32</v>
      </c>
      <c r="D64" s="19">
        <v>0</v>
      </c>
      <c r="E64" s="19">
        <v>0</v>
      </c>
      <c r="F64" s="167" t="s">
        <v>119</v>
      </c>
      <c r="G64" s="239"/>
      <c r="H64" s="19">
        <v>0</v>
      </c>
      <c r="I64" s="167" t="s">
        <v>119</v>
      </c>
      <c r="J64" s="240"/>
      <c r="K64" s="19">
        <v>0</v>
      </c>
      <c r="L64" s="19">
        <v>0</v>
      </c>
      <c r="M64" s="167" t="s">
        <v>119</v>
      </c>
      <c r="N64" s="240"/>
      <c r="O64" s="19">
        <v>0</v>
      </c>
      <c r="P64" s="19">
        <v>0</v>
      </c>
      <c r="Q64" s="167" t="s">
        <v>119</v>
      </c>
      <c r="S64" s="119"/>
      <c r="T64" s="19"/>
      <c r="U64" s="19"/>
      <c r="V64" s="205"/>
      <c r="W64" s="205"/>
      <c r="X64" s="205"/>
    </row>
    <row r="65" spans="1:24">
      <c r="A65" s="143"/>
      <c r="B65" s="144"/>
      <c r="C65" s="21" t="s">
        <v>33</v>
      </c>
      <c r="D65" s="19">
        <v>0</v>
      </c>
      <c r="E65" s="19">
        <v>0</v>
      </c>
      <c r="F65" s="167" t="s">
        <v>119</v>
      </c>
      <c r="G65" s="241"/>
      <c r="H65" s="19">
        <v>0</v>
      </c>
      <c r="I65" s="167" t="s">
        <v>119</v>
      </c>
      <c r="J65" s="242"/>
      <c r="K65" s="19">
        <v>0</v>
      </c>
      <c r="L65" s="19">
        <v>0</v>
      </c>
      <c r="M65" s="167" t="s">
        <v>119</v>
      </c>
      <c r="N65" s="242"/>
      <c r="O65" s="19">
        <v>0</v>
      </c>
      <c r="P65" s="19">
        <v>0</v>
      </c>
      <c r="Q65" s="167" t="s">
        <v>119</v>
      </c>
      <c r="S65" s="119"/>
      <c r="T65" s="19"/>
      <c r="U65" s="19"/>
      <c r="V65" s="205"/>
      <c r="W65" s="205"/>
      <c r="X65" s="205"/>
    </row>
    <row r="66" spans="1:24">
      <c r="A66" s="145"/>
      <c r="B66" s="146"/>
      <c r="C66" s="18" t="s">
        <v>34</v>
      </c>
      <c r="D66" s="19">
        <v>0</v>
      </c>
      <c r="E66" s="19">
        <v>0</v>
      </c>
      <c r="F66" s="167" t="s">
        <v>119</v>
      </c>
      <c r="G66" s="241"/>
      <c r="H66" s="19">
        <v>0</v>
      </c>
      <c r="I66" s="167" t="s">
        <v>119</v>
      </c>
      <c r="J66" s="242"/>
      <c r="K66" s="19">
        <v>0</v>
      </c>
      <c r="L66" s="19">
        <v>0</v>
      </c>
      <c r="M66" s="167" t="s">
        <v>119</v>
      </c>
      <c r="N66" s="242"/>
      <c r="O66" s="19">
        <v>0</v>
      </c>
      <c r="P66" s="19">
        <v>0</v>
      </c>
      <c r="Q66" s="167" t="s">
        <v>119</v>
      </c>
      <c r="S66" s="119"/>
      <c r="T66" s="19"/>
      <c r="U66" s="19"/>
      <c r="V66" s="205"/>
      <c r="W66" s="205"/>
      <c r="X66" s="205"/>
    </row>
    <row r="67" spans="1:24">
      <c r="A67" s="147"/>
      <c r="B67" s="148"/>
      <c r="C67" s="149" t="s">
        <v>35</v>
      </c>
      <c r="D67" s="243">
        <v>15295.545454545454</v>
      </c>
      <c r="E67" s="243">
        <v>23074.727272727272</v>
      </c>
      <c r="F67" s="176">
        <v>-0.33712995721411065</v>
      </c>
      <c r="G67" s="244"/>
      <c r="H67" s="243">
        <v>22267.136363636364</v>
      </c>
      <c r="I67" s="176">
        <v>-0.31308879575893545</v>
      </c>
      <c r="J67" s="244"/>
      <c r="K67" s="243">
        <v>19185.136363636364</v>
      </c>
      <c r="L67" s="243">
        <v>18028</v>
      </c>
      <c r="M67" s="176">
        <v>6.4185509409605324E-2</v>
      </c>
      <c r="N67" s="244"/>
      <c r="O67" s="243">
        <v>30370.884615384617</v>
      </c>
      <c r="P67" s="243">
        <v>36497.02037636342</v>
      </c>
      <c r="Q67" s="176">
        <v>-0.16785303835231091</v>
      </c>
      <c r="S67" s="119"/>
      <c r="T67" s="19"/>
      <c r="U67" s="118"/>
      <c r="V67" s="205"/>
      <c r="W67" s="205"/>
      <c r="X67" s="205"/>
    </row>
    <row r="68" spans="1:24">
      <c r="A68" s="131"/>
      <c r="B68" s="20" t="s">
        <v>36</v>
      </c>
      <c r="C68" s="20"/>
      <c r="D68" s="118"/>
      <c r="E68" s="118"/>
      <c r="F68" s="119"/>
      <c r="G68" s="204"/>
      <c r="H68" s="118"/>
      <c r="I68" s="119"/>
      <c r="J68" s="204"/>
      <c r="K68" s="118"/>
      <c r="L68" s="118"/>
      <c r="M68" s="119"/>
      <c r="N68" s="204"/>
      <c r="O68" s="118"/>
      <c r="P68" s="118"/>
      <c r="Q68" s="168"/>
      <c r="S68" s="119"/>
      <c r="T68" s="19"/>
      <c r="U68" s="118"/>
      <c r="V68" s="205"/>
      <c r="W68" s="205"/>
      <c r="X68" s="205"/>
    </row>
    <row r="69" spans="1:24" ht="27">
      <c r="A69" s="147"/>
      <c r="B69" s="148"/>
      <c r="C69" s="195" t="s">
        <v>139</v>
      </c>
      <c r="D69" s="243">
        <v>38207.727272727272</v>
      </c>
      <c r="E69" s="243">
        <v>70352.772727272721</v>
      </c>
      <c r="F69" s="178">
        <v>-0.45691227521561784</v>
      </c>
      <c r="G69" s="244"/>
      <c r="H69" s="243">
        <v>63050.454545454544</v>
      </c>
      <c r="I69" s="176">
        <v>-0.39401345242987218</v>
      </c>
      <c r="J69" s="244"/>
      <c r="K69" s="243">
        <v>54280.25</v>
      </c>
      <c r="L69" s="243">
        <v>48698.375</v>
      </c>
      <c r="M69" s="176">
        <v>0.114621381103579</v>
      </c>
      <c r="N69" s="244"/>
      <c r="O69" s="243">
        <v>35907.432692307688</v>
      </c>
      <c r="P69" s="243">
        <v>32582.922330097088</v>
      </c>
      <c r="Q69" s="176">
        <v>0.10203229558509319</v>
      </c>
      <c r="S69" s="119"/>
      <c r="T69" s="19"/>
      <c r="U69" s="118"/>
      <c r="V69" s="205"/>
      <c r="W69" s="205"/>
      <c r="X69" s="205"/>
    </row>
    <row r="70" spans="1:24">
      <c r="A70" s="147"/>
      <c r="B70" s="150" t="s">
        <v>37</v>
      </c>
      <c r="C70" s="151"/>
      <c r="D70" s="243">
        <v>53503.272727272728</v>
      </c>
      <c r="E70" s="243">
        <v>93427.5</v>
      </c>
      <c r="F70" s="196">
        <v>-0.42732843405557541</v>
      </c>
      <c r="G70" s="244"/>
      <c r="H70" s="243">
        <v>85317.590909090912</v>
      </c>
      <c r="I70" s="176">
        <v>-0.37289283303507159</v>
      </c>
      <c r="J70" s="244"/>
      <c r="K70" s="243">
        <v>73465.386363636368</v>
      </c>
      <c r="L70" s="243">
        <v>66726.375</v>
      </c>
      <c r="M70" s="176">
        <v>0.10099471706107765</v>
      </c>
      <c r="N70" s="244"/>
      <c r="O70" s="243">
        <v>66278.317307692312</v>
      </c>
      <c r="P70" s="243">
        <v>69079.942706460512</v>
      </c>
      <c r="Q70" s="176">
        <v>-4.0556278552127178E-2</v>
      </c>
      <c r="S70" s="119"/>
      <c r="T70" s="19"/>
      <c r="U70" s="206"/>
      <c r="V70" s="205"/>
      <c r="W70" s="205"/>
      <c r="X70" s="205"/>
    </row>
    <row r="71" spans="1:24">
      <c r="A71" s="20"/>
      <c r="B71" s="20"/>
      <c r="C71" s="20"/>
      <c r="D71" s="118"/>
      <c r="E71" s="118"/>
      <c r="F71" s="119"/>
      <c r="G71" s="204"/>
      <c r="H71" s="118"/>
      <c r="I71" s="119"/>
      <c r="J71" s="204"/>
      <c r="K71" s="118"/>
      <c r="L71" s="118"/>
      <c r="M71" s="119"/>
      <c r="N71" s="204"/>
      <c r="O71" s="118"/>
      <c r="P71" s="118"/>
      <c r="Q71" s="119"/>
      <c r="S71" s="119"/>
      <c r="T71" s="19"/>
      <c r="U71" s="118"/>
      <c r="V71" s="205"/>
      <c r="W71" s="205"/>
      <c r="X71" s="205"/>
    </row>
    <row r="72" spans="1:24">
      <c r="A72" s="147"/>
      <c r="B72" s="152"/>
      <c r="C72" s="148" t="s">
        <v>38</v>
      </c>
      <c r="D72" s="243">
        <v>43929.848417057699</v>
      </c>
      <c r="E72" s="243">
        <v>41447.388749370002</v>
      </c>
      <c r="F72" s="176">
        <v>5.9894235622393266E-2</v>
      </c>
      <c r="G72" s="244"/>
      <c r="H72" s="243">
        <v>33896.1506212819</v>
      </c>
      <c r="I72" s="176">
        <v>0.29601289857014268</v>
      </c>
      <c r="J72" s="244"/>
      <c r="K72" s="243">
        <v>42688.618583213851</v>
      </c>
      <c r="L72" s="243">
        <v>34126.187557640951</v>
      </c>
      <c r="M72" s="178">
        <v>0.2509049981370024</v>
      </c>
      <c r="N72" s="244"/>
      <c r="O72" s="243">
        <v>42308.889479913945</v>
      </c>
      <c r="P72" s="243">
        <v>36476.252271192381</v>
      </c>
      <c r="Q72" s="177">
        <v>0.15990231576855196</v>
      </c>
      <c r="S72" s="119"/>
      <c r="T72" s="19"/>
      <c r="U72" s="118"/>
      <c r="V72" s="205"/>
      <c r="W72" s="205"/>
      <c r="X72" s="205"/>
    </row>
    <row r="73" spans="1:24">
      <c r="A73" s="20"/>
      <c r="B73" s="88"/>
      <c r="C73" s="20"/>
      <c r="D73" s="118"/>
      <c r="E73" s="118"/>
      <c r="F73" s="119"/>
      <c r="G73" s="204"/>
      <c r="H73" s="118"/>
      <c r="I73" s="119"/>
      <c r="J73" s="204"/>
      <c r="K73" s="118"/>
      <c r="L73" s="118"/>
      <c r="M73" s="120"/>
      <c r="N73" s="204"/>
      <c r="O73" s="118"/>
      <c r="P73" s="118"/>
      <c r="Q73" s="167"/>
      <c r="S73" s="119"/>
      <c r="T73" s="19"/>
      <c r="U73" s="118"/>
      <c r="V73" s="205"/>
      <c r="W73" s="205"/>
      <c r="X73" s="205"/>
    </row>
    <row r="74" spans="1:24">
      <c r="A74" s="137" t="s">
        <v>39</v>
      </c>
      <c r="B74" s="138"/>
      <c r="C74" s="138"/>
      <c r="D74" s="237"/>
      <c r="E74" s="237"/>
      <c r="F74" s="203"/>
      <c r="G74" s="245"/>
      <c r="H74" s="237"/>
      <c r="I74" s="203"/>
      <c r="J74" s="237"/>
      <c r="K74" s="238"/>
      <c r="L74" s="237"/>
      <c r="M74" s="203"/>
      <c r="N74" s="237"/>
      <c r="O74" s="238"/>
      <c r="P74" s="246"/>
      <c r="Q74" s="203"/>
      <c r="S74" s="119"/>
      <c r="T74" s="19"/>
      <c r="U74" s="200"/>
      <c r="V74" s="205"/>
      <c r="W74" s="205"/>
      <c r="X74" s="205"/>
    </row>
    <row r="75" spans="1:24">
      <c r="A75" s="147"/>
      <c r="B75" s="152"/>
      <c r="C75" s="149" t="s">
        <v>40</v>
      </c>
      <c r="D75" s="243">
        <v>36215.429945680437</v>
      </c>
      <c r="E75" s="243">
        <v>35958.549889387665</v>
      </c>
      <c r="F75" s="176">
        <v>7.1437824128881555E-3</v>
      </c>
      <c r="G75" s="244"/>
      <c r="H75" s="243">
        <v>32494.9771342534</v>
      </c>
      <c r="I75" s="177">
        <v>0.11449316600703985</v>
      </c>
      <c r="J75" s="244"/>
      <c r="K75" s="243">
        <v>36086.989917534054</v>
      </c>
      <c r="L75" s="243">
        <v>32412.42430978109</v>
      </c>
      <c r="M75" s="178">
        <v>0.11336904554356608</v>
      </c>
      <c r="N75" s="244"/>
      <c r="O75" s="243">
        <v>35566.03572734171</v>
      </c>
      <c r="P75" s="247">
        <v>31778.359527762339</v>
      </c>
      <c r="Q75" s="177">
        <v>0.11919042568167715</v>
      </c>
      <c r="S75" s="119"/>
      <c r="T75" s="19"/>
      <c r="U75" s="118"/>
      <c r="V75" s="205"/>
      <c r="W75" s="205"/>
      <c r="X75" s="205"/>
    </row>
    <row r="76" spans="1:24">
      <c r="A76" s="147"/>
      <c r="B76" s="152"/>
      <c r="C76" s="149" t="s">
        <v>41</v>
      </c>
      <c r="D76" s="243">
        <v>1787.3474245342243</v>
      </c>
      <c r="E76" s="243">
        <v>1752.5391509829947</v>
      </c>
      <c r="F76" s="176">
        <v>1.9861623936735295E-2</v>
      </c>
      <c r="G76" s="244"/>
      <c r="H76" s="243">
        <v>1495.5529799196663</v>
      </c>
      <c r="I76" s="177">
        <v>0.19510806272488712</v>
      </c>
      <c r="J76" s="244"/>
      <c r="K76" s="243">
        <v>1769.9432877586094</v>
      </c>
      <c r="L76" s="243">
        <v>1503.6631055007315</v>
      </c>
      <c r="M76" s="178">
        <v>0.17708766098188233</v>
      </c>
      <c r="N76" s="244"/>
      <c r="O76" s="243">
        <v>1730.7467449829835</v>
      </c>
      <c r="P76" s="243">
        <v>1519.1735618029907</v>
      </c>
      <c r="Q76" s="177">
        <v>0.13926860531254426</v>
      </c>
      <c r="S76" s="119"/>
      <c r="T76" s="19"/>
      <c r="U76" s="118"/>
      <c r="V76" s="205"/>
      <c r="W76" s="205"/>
      <c r="X76" s="205"/>
    </row>
    <row r="77" spans="1:24">
      <c r="A77" s="22"/>
      <c r="B77" s="23"/>
      <c r="C77" s="22"/>
      <c r="D77" s="118"/>
      <c r="E77" s="118"/>
      <c r="F77" s="119"/>
      <c r="G77" s="204"/>
      <c r="H77" s="118"/>
      <c r="I77" s="119"/>
      <c r="J77" s="204"/>
      <c r="K77" s="118"/>
      <c r="L77" s="118"/>
      <c r="M77" s="120"/>
      <c r="N77" s="204"/>
      <c r="O77" s="118"/>
      <c r="P77" s="118"/>
      <c r="Q77" s="120"/>
      <c r="S77" s="19"/>
      <c r="T77" s="19"/>
    </row>
    <row r="78" spans="1:24" ht="15">
      <c r="A78" s="24" t="s">
        <v>42</v>
      </c>
      <c r="B78" s="16"/>
      <c r="C78" s="20"/>
      <c r="D78" s="121" t="s">
        <v>43</v>
      </c>
      <c r="E78" s="122"/>
      <c r="F78" s="123"/>
      <c r="H78" s="122"/>
      <c r="I78" s="123"/>
      <c r="K78" s="124"/>
      <c r="L78" s="122"/>
      <c r="M78" s="123"/>
      <c r="O78" s="122"/>
      <c r="P78" s="122"/>
      <c r="Q78" s="123"/>
      <c r="S78" s="119"/>
    </row>
    <row r="79" spans="1:24" ht="15">
      <c r="A79" s="24" t="s">
        <v>44</v>
      </c>
      <c r="B79" s="16"/>
      <c r="C79" s="16"/>
      <c r="D79" s="121" t="s">
        <v>45</v>
      </c>
      <c r="E79" s="25"/>
      <c r="F79" s="125"/>
      <c r="G79" s="126"/>
      <c r="H79" s="25"/>
      <c r="I79" s="127"/>
      <c r="J79" s="20"/>
      <c r="K79" s="25"/>
      <c r="L79" s="25"/>
      <c r="M79" s="127"/>
      <c r="N79" s="20"/>
      <c r="O79" s="25"/>
      <c r="P79" s="25"/>
      <c r="Q79" s="127"/>
      <c r="S79" s="119"/>
    </row>
    <row r="80" spans="1:24">
      <c r="S80" s="119"/>
    </row>
    <row r="81" spans="19:19">
      <c r="S81" s="119"/>
    </row>
    <row r="82" spans="19:19">
      <c r="S82" s="119"/>
    </row>
    <row r="83" spans="19:19">
      <c r="S83" s="119"/>
    </row>
    <row r="84" spans="19:19">
      <c r="S84" s="119"/>
    </row>
    <row r="85" spans="19:19">
      <c r="S85" s="119"/>
    </row>
    <row r="86" spans="19:19">
      <c r="S86" s="119"/>
    </row>
    <row r="87" spans="19:19">
      <c r="S87" s="119"/>
    </row>
    <row r="88" spans="19:19">
      <c r="S88" s="119"/>
    </row>
    <row r="89" spans="19:19">
      <c r="S89" s="119"/>
    </row>
    <row r="90" spans="19:19">
      <c r="S90" s="119"/>
    </row>
    <row r="91" spans="19:19">
      <c r="S91" s="119"/>
    </row>
    <row r="92" spans="19:19">
      <c r="S92" s="119"/>
    </row>
    <row r="93" spans="19:19">
      <c r="S93" s="119"/>
    </row>
    <row r="94" spans="19:19">
      <c r="S94" s="119"/>
    </row>
    <row r="95" spans="19:19">
      <c r="S95" s="119"/>
    </row>
    <row r="96" spans="19:19">
      <c r="S96" s="119"/>
    </row>
    <row r="97" spans="19:19">
      <c r="S97" s="119"/>
    </row>
    <row r="98" spans="19:19">
      <c r="S98" s="119"/>
    </row>
    <row r="99" spans="19:19">
      <c r="S99" s="119"/>
    </row>
    <row r="100" spans="19:19">
      <c r="S100" s="119"/>
    </row>
    <row r="101" spans="19:19">
      <c r="S101" s="119"/>
    </row>
    <row r="102" spans="19:19">
      <c r="S102" s="119"/>
    </row>
    <row r="103" spans="19:19">
      <c r="S103" s="119"/>
    </row>
    <row r="104" spans="19:19">
      <c r="S104" s="119"/>
    </row>
    <row r="105" spans="19:19">
      <c r="S105" s="119"/>
    </row>
    <row r="106" spans="19:19">
      <c r="S106" s="119"/>
    </row>
    <row r="107" spans="19:19">
      <c r="S107" s="119"/>
    </row>
    <row r="108" spans="19:19">
      <c r="S108" s="119"/>
    </row>
    <row r="109" spans="19:19">
      <c r="S109" s="119"/>
    </row>
    <row r="110" spans="19:19">
      <c r="S110" s="119"/>
    </row>
    <row r="111" spans="19:19">
      <c r="S111" s="119"/>
    </row>
    <row r="112" spans="19:19">
      <c r="S112" s="119"/>
    </row>
    <row r="113" spans="19:19">
      <c r="S113" s="119"/>
    </row>
    <row r="114" spans="19:19">
      <c r="S114" s="119"/>
    </row>
    <row r="115" spans="19:19">
      <c r="S115" s="119"/>
    </row>
    <row r="116" spans="19:19">
      <c r="S116" s="119"/>
    </row>
    <row r="117" spans="19:19">
      <c r="S117" s="119"/>
    </row>
    <row r="118" spans="19:19">
      <c r="S118" s="119"/>
    </row>
    <row r="119" spans="19:19">
      <c r="S119" s="119"/>
    </row>
    <row r="120" spans="19:19">
      <c r="S120" s="119"/>
    </row>
    <row r="121" spans="19:19">
      <c r="S121" s="119"/>
    </row>
    <row r="122" spans="19:19">
      <c r="S122" s="119"/>
    </row>
    <row r="123" spans="19:19">
      <c r="S123" s="119"/>
    </row>
    <row r="124" spans="19:19">
      <c r="S124" s="119"/>
    </row>
    <row r="125" spans="19:19">
      <c r="S125" s="119"/>
    </row>
    <row r="126" spans="19:19">
      <c r="S126" s="119"/>
    </row>
    <row r="127" spans="19:19">
      <c r="S127" s="119"/>
    </row>
    <row r="128" spans="19:19">
      <c r="S128" s="119"/>
    </row>
    <row r="129" spans="19:19">
      <c r="S129" s="119"/>
    </row>
    <row r="130" spans="19:19">
      <c r="S130" s="119"/>
    </row>
    <row r="131" spans="19:19">
      <c r="S131" s="119"/>
    </row>
    <row r="132" spans="19:19">
      <c r="S132" s="119"/>
    </row>
    <row r="133" spans="19:19">
      <c r="S133" s="119"/>
    </row>
    <row r="134" spans="19:19">
      <c r="S134" s="119"/>
    </row>
    <row r="135" spans="19:19">
      <c r="S135" s="119"/>
    </row>
    <row r="136" spans="19:19">
      <c r="S136" s="119"/>
    </row>
    <row r="137" spans="19:19">
      <c r="S137" s="119"/>
    </row>
    <row r="138" spans="19:19">
      <c r="S138" s="119"/>
    </row>
    <row r="139" spans="19:19">
      <c r="S139" s="119"/>
    </row>
    <row r="140" spans="19:19">
      <c r="S140" s="119"/>
    </row>
    <row r="141" spans="19:19">
      <c r="S141" s="119"/>
    </row>
    <row r="142" spans="19:19">
      <c r="S142" s="119"/>
    </row>
    <row r="143" spans="19:19">
      <c r="S143" s="119"/>
    </row>
    <row r="144" spans="19:19">
      <c r="S144" s="119"/>
    </row>
    <row r="1048232" spans="4:4" ht="15">
      <c r="D1048232" s="24"/>
    </row>
  </sheetData>
  <mergeCells count="1">
    <mergeCell ref="A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219D8-7D07-44C8-99F4-9E24C1808BC8}">
  <dimension ref="A1:Y73"/>
  <sheetViews>
    <sheetView showGridLines="0" zoomScale="90" zoomScaleNormal="90" workbookViewId="0"/>
  </sheetViews>
  <sheetFormatPr baseColWidth="10" defaultColWidth="11.453125" defaultRowHeight="14.5"/>
  <cols>
    <col min="1" max="1" width="23.1796875" customWidth="1"/>
    <col min="6" max="6" width="12.1796875" bestFit="1" customWidth="1"/>
    <col min="15" max="15" width="16.1796875" customWidth="1"/>
    <col min="16" max="16" width="12.1796875" bestFit="1" customWidth="1"/>
  </cols>
  <sheetData>
    <row r="1" spans="1:15" ht="19.5">
      <c r="A1" s="6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ht="19.5">
      <c r="A2" s="6" t="str">
        <f>+RM!A2</f>
        <v>MAY OPERATIONAL HIGHLIGHTS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5" ht="18">
      <c r="A4" s="26" t="s">
        <v>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5">
      <c r="A5" s="18"/>
      <c r="B5" s="189">
        <v>95</v>
      </c>
      <c r="C5" s="189">
        <v>95</v>
      </c>
      <c r="D5" s="189">
        <v>95</v>
      </c>
      <c r="E5" s="189">
        <v>95</v>
      </c>
      <c r="F5" s="189">
        <v>95</v>
      </c>
      <c r="G5" s="189">
        <v>95</v>
      </c>
      <c r="H5" s="189">
        <v>95</v>
      </c>
      <c r="I5" s="189">
        <v>95</v>
      </c>
      <c r="J5" s="189">
        <v>95</v>
      </c>
      <c r="K5" s="189">
        <v>95</v>
      </c>
      <c r="L5" s="189">
        <v>95</v>
      </c>
      <c r="M5" s="189">
        <v>95</v>
      </c>
    </row>
    <row r="6" spans="1:15" ht="16" thickBot="1">
      <c r="A6" s="21"/>
      <c r="B6" s="27" t="s">
        <v>47</v>
      </c>
      <c r="C6" s="28"/>
      <c r="D6" s="29"/>
      <c r="E6" s="29"/>
      <c r="F6" s="29"/>
      <c r="G6" s="29"/>
      <c r="H6" s="29"/>
      <c r="I6" s="29"/>
      <c r="J6" s="29"/>
      <c r="K6" s="29"/>
      <c r="L6" s="28"/>
      <c r="M6" s="28"/>
    </row>
    <row r="7" spans="1:15">
      <c r="A7" s="256" t="s">
        <v>48</v>
      </c>
      <c r="B7" s="252">
        <v>44927</v>
      </c>
      <c r="C7" s="252">
        <v>44958</v>
      </c>
      <c r="D7" s="252">
        <v>44986</v>
      </c>
      <c r="E7" s="252">
        <v>45017</v>
      </c>
      <c r="F7" s="252">
        <v>45047</v>
      </c>
      <c r="G7" s="252">
        <v>45078</v>
      </c>
      <c r="H7" s="252">
        <v>45108</v>
      </c>
      <c r="I7" s="252">
        <v>45139</v>
      </c>
      <c r="J7" s="252">
        <v>45170</v>
      </c>
      <c r="K7" s="252">
        <v>45200</v>
      </c>
      <c r="L7" s="252">
        <v>45231</v>
      </c>
      <c r="M7" s="252">
        <v>45261</v>
      </c>
    </row>
    <row r="8" spans="1:15" ht="15" thickBot="1">
      <c r="A8" s="257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</row>
    <row r="9" spans="1:15" ht="15" thickTop="1">
      <c r="A9" s="18" t="s">
        <v>49</v>
      </c>
      <c r="B9" s="30">
        <v>7505064</v>
      </c>
      <c r="C9" s="30">
        <v>7266113</v>
      </c>
      <c r="D9" s="30">
        <v>8580423</v>
      </c>
      <c r="E9" s="30">
        <v>5320477</v>
      </c>
      <c r="F9" s="30">
        <v>8331409</v>
      </c>
      <c r="G9" s="30">
        <v>6635544</v>
      </c>
      <c r="H9" s="30">
        <v>5971336</v>
      </c>
      <c r="I9" s="30">
        <v>8746755</v>
      </c>
      <c r="J9" s="30">
        <v>7106246</v>
      </c>
      <c r="K9" s="30">
        <v>9400449</v>
      </c>
      <c r="L9" s="30">
        <v>8563378</v>
      </c>
      <c r="M9" s="30">
        <v>7140176</v>
      </c>
      <c r="O9" s="184"/>
    </row>
    <row r="10" spans="1:15">
      <c r="A10" s="18" t="s">
        <v>50</v>
      </c>
      <c r="B10" s="30">
        <v>341139.27272727271</v>
      </c>
      <c r="C10" s="30">
        <v>382427</v>
      </c>
      <c r="D10" s="30">
        <v>390019.22727272729</v>
      </c>
      <c r="E10" s="30">
        <v>295582.05555555556</v>
      </c>
      <c r="F10" s="30">
        <v>378700.40909090912</v>
      </c>
      <c r="G10" s="30">
        <v>301615.636363636</v>
      </c>
      <c r="H10" s="30">
        <v>284349.33333333331</v>
      </c>
      <c r="I10" s="30">
        <v>380293.69565217389</v>
      </c>
      <c r="J10" s="30">
        <v>338392.66666666669</v>
      </c>
      <c r="K10" s="30">
        <v>427293.13636363635</v>
      </c>
      <c r="L10" s="30">
        <v>428168.9</v>
      </c>
      <c r="M10" s="30">
        <v>375798.73684210528</v>
      </c>
    </row>
    <row r="11" spans="1:15">
      <c r="A11" s="18" t="s">
        <v>17</v>
      </c>
      <c r="B11" s="30">
        <v>161795.34931259759</v>
      </c>
      <c r="C11" s="30">
        <v>173491.88121073321</v>
      </c>
      <c r="D11" s="30">
        <v>219873.43852577597</v>
      </c>
      <c r="E11" s="30">
        <v>139820.00361030415</v>
      </c>
      <c r="F11" s="30">
        <v>235329.30105688269</v>
      </c>
      <c r="G11" s="30">
        <v>194583.513289558</v>
      </c>
      <c r="H11" s="30">
        <v>151461.71920023163</v>
      </c>
      <c r="I11" s="30">
        <v>243377.78663009821</v>
      </c>
      <c r="J11" s="30">
        <v>189590.95040867291</v>
      </c>
      <c r="K11" s="30">
        <v>209958.07293044831</v>
      </c>
      <c r="L11" s="30">
        <v>184917.33894955731</v>
      </c>
      <c r="M11" s="30">
        <v>172591.35717793301</v>
      </c>
    </row>
    <row r="12" spans="1:15">
      <c r="A12" s="18" t="s">
        <v>51</v>
      </c>
      <c r="B12" s="30">
        <v>7354.3340596635271</v>
      </c>
      <c r="C12" s="30">
        <v>9131.1516426701692</v>
      </c>
      <c r="D12" s="30">
        <v>9994.2472057170889</v>
      </c>
      <c r="E12" s="30">
        <v>7767.7779783502301</v>
      </c>
      <c r="F12" s="30">
        <v>10696.786411676485</v>
      </c>
      <c r="G12" s="30">
        <v>8844.7051495253709</v>
      </c>
      <c r="H12" s="30">
        <v>7212.4628190586491</v>
      </c>
      <c r="I12" s="30">
        <v>10581.642896960791</v>
      </c>
      <c r="J12" s="30">
        <v>9028.1404956510905</v>
      </c>
      <c r="K12" s="30">
        <v>9543.5487695658321</v>
      </c>
      <c r="L12" s="30">
        <v>9245.8669474778653</v>
      </c>
      <c r="M12" s="30">
        <v>9083.7556409438421</v>
      </c>
    </row>
    <row r="13" spans="1:15">
      <c r="A13" s="18" t="s">
        <v>52</v>
      </c>
      <c r="B13" s="30">
        <v>3626674.6179999998</v>
      </c>
      <c r="C13" s="30">
        <v>4220160.6579999998</v>
      </c>
      <c r="D13" s="30">
        <v>5478410.5070000002</v>
      </c>
      <c r="E13" s="30">
        <v>3444106.412</v>
      </c>
      <c r="F13" s="30">
        <v>6373472.0959999999</v>
      </c>
      <c r="G13" s="30">
        <v>5378127.9289999995</v>
      </c>
      <c r="H13" s="30">
        <v>4347339.4570000004</v>
      </c>
      <c r="I13" s="30">
        <v>8128789.4950000001</v>
      </c>
      <c r="J13" s="30">
        <v>5804780.5499999998</v>
      </c>
      <c r="K13" s="30">
        <v>5625415.1299999999</v>
      </c>
      <c r="L13" s="30">
        <v>5070096.148</v>
      </c>
      <c r="M13" s="30">
        <v>4819042.8150000004</v>
      </c>
    </row>
    <row r="14" spans="1:15" ht="15" thickBot="1">
      <c r="A14" s="31" t="s">
        <v>53</v>
      </c>
      <c r="B14" s="32">
        <v>164848.84627272727</v>
      </c>
      <c r="C14" s="32">
        <v>222113.71884210527</v>
      </c>
      <c r="D14" s="32">
        <v>249018.65940909091</v>
      </c>
      <c r="E14" s="32">
        <v>191339.24511111111</v>
      </c>
      <c r="F14" s="32">
        <v>289703.27709090908</v>
      </c>
      <c r="G14" s="32">
        <v>244460.36040909091</v>
      </c>
      <c r="H14" s="32">
        <v>207016.1646190476</v>
      </c>
      <c r="I14" s="32">
        <v>353425.6302173913</v>
      </c>
      <c r="J14" s="32">
        <v>276418.12142857141</v>
      </c>
      <c r="K14" s="32">
        <v>255700.68772727271</v>
      </c>
      <c r="L14" s="32">
        <v>253504.80740000002</v>
      </c>
      <c r="M14" s="32">
        <v>253633.83236842105</v>
      </c>
    </row>
    <row r="15" spans="1:15" ht="15" thickTop="1">
      <c r="A15" s="18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</row>
    <row r="16" spans="1:15">
      <c r="A16" s="18"/>
      <c r="B16" s="189">
        <f>B20/B21</f>
        <v>22</v>
      </c>
      <c r="C16" s="189">
        <f>C20/C21</f>
        <v>20</v>
      </c>
      <c r="D16" s="189">
        <f t="shared" ref="D16:K16" si="0">D20/D21</f>
        <v>18</v>
      </c>
      <c r="E16" s="189">
        <f t="shared" si="0"/>
        <v>22</v>
      </c>
      <c r="F16" s="189">
        <f t="shared" si="0"/>
        <v>22</v>
      </c>
      <c r="G16" s="189" t="e">
        <f t="shared" si="0"/>
        <v>#DIV/0!</v>
      </c>
      <c r="H16" s="189" t="e">
        <f t="shared" si="0"/>
        <v>#DIV/0!</v>
      </c>
      <c r="I16" s="189" t="e">
        <f t="shared" si="0"/>
        <v>#DIV/0!</v>
      </c>
      <c r="J16" s="189" t="e">
        <f t="shared" si="0"/>
        <v>#DIV/0!</v>
      </c>
      <c r="K16" s="189" t="e">
        <f t="shared" si="0"/>
        <v>#DIV/0!</v>
      </c>
      <c r="L16" s="189"/>
      <c r="M16" s="189"/>
    </row>
    <row r="17" spans="1:25" ht="16" thickBot="1">
      <c r="A17" s="153"/>
      <c r="B17" s="27" t="s">
        <v>47</v>
      </c>
      <c r="C17" s="28"/>
      <c r="D17" s="33"/>
      <c r="E17" s="33"/>
      <c r="F17" s="33"/>
      <c r="G17" s="33"/>
      <c r="H17" s="33"/>
      <c r="I17" s="33"/>
      <c r="J17" s="33"/>
      <c r="K17" s="33"/>
      <c r="L17" s="28"/>
      <c r="M17" s="28"/>
    </row>
    <row r="18" spans="1:25">
      <c r="A18" s="254" t="s">
        <v>48</v>
      </c>
      <c r="B18" s="252">
        <v>45292</v>
      </c>
      <c r="C18" s="252">
        <v>45323</v>
      </c>
      <c r="D18" s="252">
        <v>45352</v>
      </c>
      <c r="E18" s="252">
        <v>45383</v>
      </c>
      <c r="F18" s="252">
        <v>45413</v>
      </c>
      <c r="G18" s="252">
        <v>45444</v>
      </c>
      <c r="H18" s="252">
        <v>45474</v>
      </c>
      <c r="I18" s="252">
        <v>45505</v>
      </c>
      <c r="J18" s="252">
        <v>45536</v>
      </c>
      <c r="K18" s="252">
        <v>45566</v>
      </c>
      <c r="L18" s="252">
        <v>45597</v>
      </c>
      <c r="M18" s="252">
        <v>45627</v>
      </c>
    </row>
    <row r="19" spans="1:25" ht="15" thickBot="1">
      <c r="A19" s="255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</row>
    <row r="20" spans="1:25" ht="15" thickTop="1">
      <c r="A20" s="18" t="s">
        <v>49</v>
      </c>
      <c r="B20" s="154">
        <v>7755600</v>
      </c>
      <c r="C20" s="30">
        <v>7623655</v>
      </c>
      <c r="D20" s="30">
        <v>6938871</v>
      </c>
      <c r="E20" s="30">
        <v>7556094</v>
      </c>
      <c r="F20" s="30">
        <v>7716529</v>
      </c>
      <c r="G20" s="30"/>
      <c r="H20" s="30"/>
      <c r="I20" s="30"/>
      <c r="J20" s="30"/>
      <c r="K20" s="30"/>
      <c r="L20" s="30"/>
      <c r="M20" s="30"/>
      <c r="O20" s="184"/>
      <c r="P20" s="184"/>
    </row>
    <row r="21" spans="1:25">
      <c r="A21" s="18" t="s">
        <v>50</v>
      </c>
      <c r="B21" s="30">
        <v>352527.27272727271</v>
      </c>
      <c r="C21" s="30">
        <v>381182.75</v>
      </c>
      <c r="D21" s="30">
        <v>385492.83333333331</v>
      </c>
      <c r="E21" s="30">
        <v>343458.81818181818</v>
      </c>
      <c r="F21" s="30">
        <v>350751.31818181818</v>
      </c>
      <c r="G21" s="30"/>
      <c r="H21" s="30"/>
      <c r="I21" s="30"/>
      <c r="J21" s="30"/>
      <c r="K21" s="30"/>
      <c r="L21" s="30"/>
      <c r="M21" s="30"/>
      <c r="O21" s="184"/>
      <c r="P21" s="184"/>
    </row>
    <row r="22" spans="1:25">
      <c r="A22" s="18" t="s">
        <v>17</v>
      </c>
      <c r="B22" s="155">
        <v>189799.49050080412</v>
      </c>
      <c r="C22" s="30">
        <v>192041.15739016442</v>
      </c>
      <c r="D22" s="30">
        <v>177430.52869358822</v>
      </c>
      <c r="E22" s="30">
        <v>203969.56750606091</v>
      </c>
      <c r="F22" s="30">
        <v>225150.52779564881</v>
      </c>
      <c r="G22" s="30"/>
      <c r="H22" s="30"/>
      <c r="I22" s="30"/>
      <c r="J22" s="30"/>
      <c r="K22" s="30"/>
      <c r="L22" s="30"/>
      <c r="M22" s="30"/>
      <c r="N22" s="184"/>
      <c r="O22" s="184"/>
      <c r="P22" s="184"/>
    </row>
    <row r="23" spans="1:25">
      <c r="A23" s="18" t="s">
        <v>51</v>
      </c>
      <c r="B23" s="30">
        <v>8627.2495682183708</v>
      </c>
      <c r="C23" s="30">
        <v>9602.0578695082204</v>
      </c>
      <c r="D23" s="30">
        <v>9857.2515940882331</v>
      </c>
      <c r="E23" s="30">
        <v>9271.3439775482238</v>
      </c>
      <c r="F23" s="30">
        <v>10234.11489980222</v>
      </c>
      <c r="G23" s="30"/>
      <c r="H23" s="30"/>
      <c r="I23" s="30"/>
      <c r="J23" s="30"/>
      <c r="K23" s="30"/>
      <c r="L23" s="30"/>
      <c r="M23" s="30"/>
      <c r="O23" s="184"/>
      <c r="P23" s="184"/>
    </row>
    <row r="24" spans="1:25">
      <c r="A24" s="18" t="s">
        <v>52</v>
      </c>
      <c r="B24" s="155">
        <v>4968175.4670000002</v>
      </c>
      <c r="C24" s="30">
        <v>4936579.1490000002</v>
      </c>
      <c r="D24" s="30">
        <v>4747774.784</v>
      </c>
      <c r="E24" s="30">
        <v>5516170.4560000002</v>
      </c>
      <c r="F24" s="30">
        <v>5767951.3169999998</v>
      </c>
      <c r="G24" s="30"/>
      <c r="H24" s="30"/>
      <c r="I24" s="30"/>
      <c r="J24" s="30"/>
      <c r="K24" s="30"/>
      <c r="L24" s="30"/>
      <c r="M24" s="30"/>
      <c r="O24" s="184"/>
      <c r="P24" s="184"/>
    </row>
    <row r="25" spans="1:25" ht="15" thickBot="1">
      <c r="A25" s="31" t="s">
        <v>53</v>
      </c>
      <c r="B25" s="32">
        <v>225826.1575909091</v>
      </c>
      <c r="C25" s="32">
        <v>246828.95744999999</v>
      </c>
      <c r="D25" s="32">
        <v>263765.26577777776</v>
      </c>
      <c r="E25" s="32">
        <v>250735.02072727273</v>
      </c>
      <c r="F25" s="32">
        <v>262179.6053181818</v>
      </c>
      <c r="G25" s="32"/>
      <c r="H25" s="32"/>
      <c r="I25" s="32"/>
      <c r="J25" s="32"/>
      <c r="K25" s="32"/>
      <c r="L25" s="32"/>
      <c r="M25" s="32"/>
      <c r="O25" s="184"/>
    </row>
    <row r="26" spans="1:25" ht="15.5" thickTop="1">
      <c r="A26" s="121"/>
      <c r="B26" s="30"/>
      <c r="C26" s="30"/>
      <c r="D26" s="193"/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25">
      <c r="A27" s="18"/>
      <c r="B27" s="189">
        <f>B31/B32</f>
        <v>22</v>
      </c>
      <c r="C27" s="189">
        <f t="shared" ref="C27:K27" si="1">C31/C32</f>
        <v>19</v>
      </c>
      <c r="D27" s="189">
        <f t="shared" si="1"/>
        <v>22</v>
      </c>
      <c r="E27" s="189">
        <f t="shared" si="1"/>
        <v>18</v>
      </c>
      <c r="F27" s="189">
        <f t="shared" si="1"/>
        <v>22</v>
      </c>
      <c r="G27" s="189">
        <f t="shared" si="1"/>
        <v>22</v>
      </c>
      <c r="H27" s="189">
        <f t="shared" si="1"/>
        <v>21</v>
      </c>
      <c r="I27" s="189">
        <f t="shared" si="1"/>
        <v>23</v>
      </c>
      <c r="J27" s="189">
        <f t="shared" si="1"/>
        <v>21</v>
      </c>
      <c r="K27" s="189">
        <f t="shared" si="1"/>
        <v>22</v>
      </c>
      <c r="L27" s="189">
        <v>95</v>
      </c>
      <c r="M27" s="189">
        <v>95</v>
      </c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</row>
    <row r="28" spans="1:25" ht="16" thickBot="1">
      <c r="A28" s="153"/>
      <c r="B28" s="27" t="s">
        <v>54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25">
      <c r="A29" s="256" t="s">
        <v>55</v>
      </c>
      <c r="B29" s="252">
        <v>44927</v>
      </c>
      <c r="C29" s="252">
        <v>44958</v>
      </c>
      <c r="D29" s="252">
        <v>44986</v>
      </c>
      <c r="E29" s="252">
        <v>45017</v>
      </c>
      <c r="F29" s="252">
        <v>45047</v>
      </c>
      <c r="G29" s="252">
        <v>45078</v>
      </c>
      <c r="H29" s="252">
        <v>45108</v>
      </c>
      <c r="I29" s="252">
        <v>45139</v>
      </c>
      <c r="J29" s="252">
        <v>45170</v>
      </c>
      <c r="K29" s="252">
        <v>45200</v>
      </c>
      <c r="L29" s="252">
        <v>45231</v>
      </c>
      <c r="M29" s="252">
        <v>45261</v>
      </c>
    </row>
    <row r="30" spans="1:25" ht="15" thickBot="1">
      <c r="A30" s="257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</row>
    <row r="31" spans="1:25" ht="15" thickTop="1">
      <c r="A31" s="18" t="s">
        <v>49</v>
      </c>
      <c r="B31" s="30">
        <v>195321</v>
      </c>
      <c r="C31" s="30">
        <v>182973</v>
      </c>
      <c r="D31" s="30">
        <v>179037</v>
      </c>
      <c r="E31" s="30">
        <v>129892</v>
      </c>
      <c r="F31" s="30">
        <v>161036</v>
      </c>
      <c r="G31" s="30">
        <v>166658</v>
      </c>
      <c r="H31" s="30">
        <v>159982</v>
      </c>
      <c r="I31" s="30">
        <v>170088</v>
      </c>
      <c r="J31" s="30">
        <v>122942</v>
      </c>
      <c r="K31" s="30">
        <v>142255</v>
      </c>
      <c r="L31" s="30">
        <v>130505</v>
      </c>
      <c r="M31" s="30">
        <v>146341</v>
      </c>
      <c r="O31" s="185"/>
      <c r="P31" s="185"/>
      <c r="Q31" s="185"/>
      <c r="R31" s="185"/>
    </row>
    <row r="32" spans="1:25">
      <c r="A32" s="18" t="s">
        <v>50</v>
      </c>
      <c r="B32" s="30">
        <v>8878.2272727272721</v>
      </c>
      <c r="C32" s="30">
        <v>9630.1578947368416</v>
      </c>
      <c r="D32" s="30">
        <v>8138.045454545455</v>
      </c>
      <c r="E32" s="30">
        <v>7216.2222222222226</v>
      </c>
      <c r="F32" s="30">
        <v>7319.818181818182</v>
      </c>
      <c r="G32" s="30">
        <v>7575.363636363636</v>
      </c>
      <c r="H32" s="30">
        <v>7618.1904761904761</v>
      </c>
      <c r="I32" s="30">
        <v>7395.130434782609</v>
      </c>
      <c r="J32" s="30">
        <v>5854.3809523809523</v>
      </c>
      <c r="K32" s="30">
        <v>6466.136363636364</v>
      </c>
      <c r="L32" s="30">
        <v>6525.25</v>
      </c>
      <c r="M32" s="30">
        <v>7702.1578947368425</v>
      </c>
      <c r="O32" s="34"/>
    </row>
    <row r="33" spans="1:16">
      <c r="A33" s="18" t="s">
        <v>17</v>
      </c>
      <c r="B33" s="30">
        <v>192988.81866398998</v>
      </c>
      <c r="C33" s="30">
        <v>173161.49861081</v>
      </c>
      <c r="D33" s="30">
        <v>234766.27440225802</v>
      </c>
      <c r="E33" s="30">
        <v>94282.434934999997</v>
      </c>
      <c r="F33" s="30">
        <v>100396.65200209001</v>
      </c>
      <c r="G33" s="30">
        <v>119607.44542850702</v>
      </c>
      <c r="H33" s="30">
        <v>133586.547368117</v>
      </c>
      <c r="I33" s="30">
        <v>91234.896540621994</v>
      </c>
      <c r="J33" s="30">
        <v>77470.003160309003</v>
      </c>
      <c r="K33" s="30">
        <v>83778.16152596999</v>
      </c>
      <c r="L33" s="30">
        <v>99923.495707950016</v>
      </c>
      <c r="M33" s="30">
        <v>98030.999032139996</v>
      </c>
      <c r="N33" s="184"/>
      <c r="O33" s="184"/>
    </row>
    <row r="34" spans="1:16">
      <c r="A34" s="18" t="s">
        <v>51</v>
      </c>
      <c r="B34" s="30">
        <v>8772.2190301813644</v>
      </c>
      <c r="C34" s="30">
        <v>9113.7630847794735</v>
      </c>
      <c r="D34" s="30">
        <v>10671.194291011729</v>
      </c>
      <c r="E34" s="30">
        <v>5237.9130519444443</v>
      </c>
      <c r="F34" s="30">
        <v>4563.4841819131825</v>
      </c>
      <c r="G34" s="30">
        <v>5436.7020649321375</v>
      </c>
      <c r="H34" s="30">
        <v>6361.2641603865241</v>
      </c>
      <c r="I34" s="30">
        <v>3966.7346322009562</v>
      </c>
      <c r="J34" s="30">
        <v>3689.0477695385243</v>
      </c>
      <c r="K34" s="30">
        <v>3808.0982511804536</v>
      </c>
      <c r="L34" s="30">
        <v>4996.1747853975012</v>
      </c>
      <c r="M34" s="30">
        <v>5159.5262648494736</v>
      </c>
      <c r="O34" s="34"/>
    </row>
    <row r="35" spans="1:16">
      <c r="A35" s="18" t="s">
        <v>52</v>
      </c>
      <c r="B35" s="30">
        <v>283182.94400000002</v>
      </c>
      <c r="C35" s="30">
        <v>189829.73</v>
      </c>
      <c r="D35" s="30">
        <v>350178.43400000001</v>
      </c>
      <c r="E35" s="30">
        <v>121845.553</v>
      </c>
      <c r="F35" s="30">
        <v>130211.45600000001</v>
      </c>
      <c r="G35" s="30">
        <v>160030.492</v>
      </c>
      <c r="H35" s="30">
        <v>206083.473</v>
      </c>
      <c r="I35" s="30">
        <v>116397.727</v>
      </c>
      <c r="J35" s="30">
        <v>87140.024999999994</v>
      </c>
      <c r="K35" s="30">
        <v>109232.068</v>
      </c>
      <c r="L35" s="30">
        <v>105039.338</v>
      </c>
      <c r="M35" s="30">
        <v>115137.39</v>
      </c>
      <c r="O35" s="34"/>
    </row>
    <row r="36" spans="1:16" ht="15" thickBot="1">
      <c r="A36" s="31" t="s">
        <v>53</v>
      </c>
      <c r="B36" s="32">
        <v>12871.951999999999</v>
      </c>
      <c r="C36" s="32">
        <v>9991.0384210526317</v>
      </c>
      <c r="D36" s="32">
        <v>15917.201545454545</v>
      </c>
      <c r="E36" s="32">
        <v>6769.1973888888888</v>
      </c>
      <c r="F36" s="32">
        <v>5918.7025454545455</v>
      </c>
      <c r="G36" s="32">
        <v>7274.1132727272725</v>
      </c>
      <c r="H36" s="32">
        <v>9813.4987142857153</v>
      </c>
      <c r="I36" s="32">
        <v>5060.7707391304348</v>
      </c>
      <c r="J36" s="32">
        <v>4149.5249999999996</v>
      </c>
      <c r="K36" s="32">
        <v>4965.0940000000001</v>
      </c>
      <c r="L36" s="32">
        <v>5251.9669000000004</v>
      </c>
      <c r="M36" s="32">
        <v>6059.862631578947</v>
      </c>
      <c r="O36" s="34"/>
    </row>
    <row r="37" spans="1:16" ht="15" thickTop="1">
      <c r="A37" s="35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6">
      <c r="A38" s="35"/>
      <c r="B38" s="189">
        <f>B42/B43</f>
        <v>22</v>
      </c>
      <c r="C38" s="189">
        <f t="shared" ref="C38:K38" si="2">C42/C43</f>
        <v>20</v>
      </c>
      <c r="D38" s="189">
        <f t="shared" si="2"/>
        <v>18</v>
      </c>
      <c r="E38" s="189">
        <f t="shared" si="2"/>
        <v>22</v>
      </c>
      <c r="F38" s="189">
        <f t="shared" si="2"/>
        <v>22</v>
      </c>
      <c r="G38" s="189" t="e">
        <f t="shared" si="2"/>
        <v>#DIV/0!</v>
      </c>
      <c r="H38" s="189" t="e">
        <f t="shared" si="2"/>
        <v>#DIV/0!</v>
      </c>
      <c r="I38" s="189" t="e">
        <f t="shared" si="2"/>
        <v>#DIV/0!</v>
      </c>
      <c r="J38" s="189" t="e">
        <f t="shared" si="2"/>
        <v>#DIV/0!</v>
      </c>
      <c r="K38" s="189" t="e">
        <f t="shared" si="2"/>
        <v>#DIV/0!</v>
      </c>
      <c r="L38" s="189"/>
      <c r="M38" s="189"/>
    </row>
    <row r="39" spans="1:16" ht="16" thickBot="1">
      <c r="A39" s="153"/>
      <c r="B39" s="27" t="s">
        <v>54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6">
      <c r="A40" s="254" t="s">
        <v>55</v>
      </c>
      <c r="B40" s="252">
        <v>45292</v>
      </c>
      <c r="C40" s="252">
        <v>45323</v>
      </c>
      <c r="D40" s="252">
        <v>45352</v>
      </c>
      <c r="E40" s="252">
        <v>45383</v>
      </c>
      <c r="F40" s="252">
        <v>45413</v>
      </c>
      <c r="G40" s="252">
        <v>45444</v>
      </c>
      <c r="H40" s="252">
        <v>45474</v>
      </c>
      <c r="I40" s="252">
        <v>45505</v>
      </c>
      <c r="J40" s="252">
        <v>45536</v>
      </c>
      <c r="K40" s="252">
        <v>45566</v>
      </c>
      <c r="L40" s="252">
        <v>45597</v>
      </c>
      <c r="M40" s="252">
        <v>45627</v>
      </c>
    </row>
    <row r="41" spans="1:16" ht="15" thickBot="1">
      <c r="A41" s="255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</row>
    <row r="42" spans="1:16" ht="15" thickTop="1">
      <c r="A42" s="18" t="s">
        <v>49</v>
      </c>
      <c r="B42" s="156">
        <v>177792</v>
      </c>
      <c r="C42" s="30">
        <v>182932</v>
      </c>
      <c r="D42" s="30">
        <v>164420</v>
      </c>
      <c r="E42" s="30">
        <v>173156</v>
      </c>
      <c r="F42" s="30">
        <v>177966</v>
      </c>
      <c r="G42" s="30"/>
      <c r="H42" s="30"/>
      <c r="I42" s="30"/>
      <c r="J42" s="30"/>
      <c r="K42" s="30"/>
      <c r="L42" s="30"/>
      <c r="M42" s="30"/>
      <c r="O42" s="184"/>
      <c r="P42" s="184"/>
    </row>
    <row r="43" spans="1:16">
      <c r="A43" s="18" t="s">
        <v>50</v>
      </c>
      <c r="B43" s="30">
        <v>8081.454545454545</v>
      </c>
      <c r="C43" s="30">
        <v>9146.6</v>
      </c>
      <c r="D43" s="30">
        <v>9134.4444444444453</v>
      </c>
      <c r="E43" s="30">
        <v>7870.727272727273</v>
      </c>
      <c r="F43" s="30">
        <v>8089.363636363636</v>
      </c>
      <c r="G43" s="30"/>
      <c r="H43" s="30"/>
      <c r="I43" s="30"/>
      <c r="J43" s="30"/>
      <c r="K43" s="30"/>
      <c r="L43" s="30"/>
      <c r="M43" s="30"/>
      <c r="O43" s="184"/>
      <c r="P43" s="184"/>
    </row>
    <row r="44" spans="1:16">
      <c r="A44" s="18" t="s">
        <v>17</v>
      </c>
      <c r="B44" s="30">
        <v>103985.79324825002</v>
      </c>
      <c r="C44" s="30">
        <v>113356.91202946003</v>
      </c>
      <c r="D44" s="30">
        <v>96775.784355750002</v>
      </c>
      <c r="E44" s="30">
        <v>81117.767403550009</v>
      </c>
      <c r="F44" s="30">
        <v>94021.460633370021</v>
      </c>
      <c r="G44" s="30"/>
      <c r="H44" s="30"/>
      <c r="I44" s="30"/>
      <c r="J44" s="30"/>
      <c r="K44" s="30"/>
      <c r="L44" s="30"/>
      <c r="M44" s="30"/>
      <c r="N44" s="184"/>
      <c r="O44" s="184"/>
      <c r="P44" s="184"/>
    </row>
    <row r="45" spans="1:16">
      <c r="A45" s="18" t="s">
        <v>51</v>
      </c>
      <c r="B45" s="30">
        <v>4726.626965829546</v>
      </c>
      <c r="C45" s="30">
        <v>5667.8456014730018</v>
      </c>
      <c r="D45" s="30">
        <v>5376.4324642083329</v>
      </c>
      <c r="E45" s="30">
        <v>3687.1712456159089</v>
      </c>
      <c r="F45" s="30">
        <v>4273.7027560622737</v>
      </c>
      <c r="G45" s="30"/>
      <c r="H45" s="30"/>
      <c r="I45" s="30"/>
      <c r="J45" s="30"/>
      <c r="K45" s="30"/>
      <c r="L45" s="30"/>
      <c r="M45" s="30"/>
      <c r="O45" s="184"/>
      <c r="P45" s="184"/>
    </row>
    <row r="46" spans="1:16">
      <c r="A46" s="18" t="s">
        <v>52</v>
      </c>
      <c r="B46" s="30">
        <v>140828.91399999999</v>
      </c>
      <c r="C46" s="30">
        <v>119251.33900000001</v>
      </c>
      <c r="D46" s="30">
        <v>123808.78</v>
      </c>
      <c r="E46" s="30">
        <v>91725.298999999999</v>
      </c>
      <c r="F46" s="30">
        <v>100251.409</v>
      </c>
      <c r="G46" s="30"/>
      <c r="H46" s="30"/>
      <c r="I46" s="30"/>
      <c r="J46" s="30"/>
      <c r="K46" s="30"/>
      <c r="L46" s="30"/>
      <c r="M46" s="30"/>
      <c r="O46" s="184"/>
      <c r="P46" s="184"/>
    </row>
    <row r="47" spans="1:16" ht="15" thickBot="1">
      <c r="A47" s="31" t="s">
        <v>53</v>
      </c>
      <c r="B47" s="32">
        <v>6401.3142727272725</v>
      </c>
      <c r="C47" s="32">
        <v>5962.5669500000004</v>
      </c>
      <c r="D47" s="32">
        <v>6878.2655555555557</v>
      </c>
      <c r="E47" s="32">
        <v>4169.3317727272733</v>
      </c>
      <c r="F47" s="32">
        <v>4556.8822272727284</v>
      </c>
      <c r="G47" s="32"/>
      <c r="H47" s="32"/>
      <c r="I47" s="32"/>
      <c r="J47" s="32"/>
      <c r="K47" s="32"/>
      <c r="L47" s="32"/>
      <c r="M47" s="32"/>
    </row>
    <row r="48" spans="1:16" ht="15.5" thickTop="1">
      <c r="A48" s="12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6" thickBot="1">
      <c r="A50" s="153"/>
      <c r="B50" s="27" t="s">
        <v>56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6" thickBot="1">
      <c r="A51" s="21"/>
      <c r="B51" s="15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>
      <c r="A52" s="254" t="s">
        <v>57</v>
      </c>
      <c r="B52" s="252">
        <v>45292</v>
      </c>
      <c r="C52" s="252">
        <v>45323</v>
      </c>
      <c r="D52" s="252">
        <v>45352</v>
      </c>
      <c r="E52" s="252">
        <v>45383</v>
      </c>
      <c r="F52" s="252">
        <v>45413</v>
      </c>
      <c r="G52" s="252">
        <v>45444</v>
      </c>
      <c r="H52" s="252">
        <v>45474</v>
      </c>
      <c r="I52" s="252">
        <v>45505</v>
      </c>
      <c r="J52" s="252">
        <v>45536</v>
      </c>
      <c r="K52" s="252">
        <v>45566</v>
      </c>
      <c r="L52" s="252">
        <v>45597</v>
      </c>
      <c r="M52" s="252">
        <v>45627</v>
      </c>
    </row>
    <row r="53" spans="1:13" ht="15" thickBot="1">
      <c r="A53" s="255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</row>
    <row r="54" spans="1:13" ht="15" thickTop="1">
      <c r="A54" s="18" t="s">
        <v>17</v>
      </c>
      <c r="B54" s="30">
        <v>1</v>
      </c>
      <c r="C54" s="30">
        <v>20</v>
      </c>
      <c r="D54" s="30">
        <v>0</v>
      </c>
      <c r="E54" s="30">
        <v>1.9</v>
      </c>
      <c r="F54" s="30">
        <v>19.700399999999998</v>
      </c>
      <c r="G54" s="30"/>
      <c r="H54" s="30"/>
      <c r="I54" s="30"/>
      <c r="J54" s="30"/>
      <c r="K54" s="30"/>
      <c r="L54" s="30"/>
      <c r="M54" s="30"/>
    </row>
    <row r="55" spans="1:13">
      <c r="A55" s="18" t="s">
        <v>51</v>
      </c>
      <c r="B55" s="30">
        <v>4.5454545454545456E-2</v>
      </c>
      <c r="C55" s="30">
        <v>1</v>
      </c>
      <c r="D55" s="30">
        <v>0</v>
      </c>
      <c r="E55" s="30">
        <v>8.6363636363636365E-2</v>
      </c>
      <c r="F55" s="30">
        <v>0.89547272727272731</v>
      </c>
      <c r="G55" s="30"/>
      <c r="H55" s="30"/>
      <c r="I55" s="30"/>
      <c r="J55" s="30"/>
      <c r="K55" s="30"/>
      <c r="L55" s="30"/>
      <c r="M55" s="30"/>
    </row>
    <row r="56" spans="1:13">
      <c r="A56" s="18" t="s">
        <v>52</v>
      </c>
      <c r="B56" s="30">
        <v>10</v>
      </c>
      <c r="C56" s="30">
        <v>200</v>
      </c>
      <c r="D56" s="30">
        <v>0</v>
      </c>
      <c r="E56" s="30">
        <v>19</v>
      </c>
      <c r="F56" s="30">
        <v>197.00399999999999</v>
      </c>
      <c r="G56" s="30"/>
      <c r="H56" s="30"/>
      <c r="I56" s="30"/>
      <c r="J56" s="30"/>
      <c r="K56" s="30"/>
      <c r="L56" s="30"/>
      <c r="M56" s="30"/>
    </row>
    <row r="57" spans="1:13" ht="15" thickBot="1">
      <c r="A57" s="31" t="s">
        <v>53</v>
      </c>
      <c r="B57" s="32">
        <v>0.45454545454545459</v>
      </c>
      <c r="C57" s="32">
        <v>10</v>
      </c>
      <c r="D57" s="32">
        <v>0</v>
      </c>
      <c r="E57" s="32">
        <v>0.86363636363636365</v>
      </c>
      <c r="F57" s="32">
        <v>8.954727272727272</v>
      </c>
      <c r="G57" s="32"/>
      <c r="H57" s="32"/>
      <c r="I57" s="32"/>
      <c r="J57" s="32"/>
      <c r="K57" s="32"/>
      <c r="L57" s="32"/>
      <c r="M57" s="32"/>
    </row>
    <row r="58" spans="1:13" ht="15.5" thickTop="1">
      <c r="A58" s="121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30"/>
      <c r="M58" s="30"/>
    </row>
    <row r="59" spans="1:13" ht="16" thickBot="1">
      <c r="B59" s="27" t="s">
        <v>138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>
      <c r="A60" s="254" t="s">
        <v>125</v>
      </c>
      <c r="B60" s="252" t="s">
        <v>123</v>
      </c>
      <c r="C60" s="252" t="s">
        <v>124</v>
      </c>
      <c r="D60" s="252" t="s">
        <v>128</v>
      </c>
      <c r="E60" s="252" t="s">
        <v>129</v>
      </c>
      <c r="F60" s="252" t="s">
        <v>130</v>
      </c>
      <c r="G60" s="252" t="s">
        <v>131</v>
      </c>
      <c r="H60" s="252" t="s">
        <v>132</v>
      </c>
      <c r="I60" s="252" t="s">
        <v>133</v>
      </c>
      <c r="J60" s="252" t="s">
        <v>134</v>
      </c>
      <c r="K60" s="252" t="s">
        <v>135</v>
      </c>
      <c r="L60" s="252" t="s">
        <v>136</v>
      </c>
      <c r="M60" s="252" t="s">
        <v>137</v>
      </c>
    </row>
    <row r="61" spans="1:13" ht="15" thickBot="1">
      <c r="A61" s="255"/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</row>
    <row r="62" spans="1:13" ht="15" thickTop="1">
      <c r="A62" s="194">
        <v>2023</v>
      </c>
      <c r="B62" s="30">
        <f>B9/B10</f>
        <v>22</v>
      </c>
      <c r="C62" s="30">
        <f t="shared" ref="C62:M62" si="3">C9/C10</f>
        <v>19</v>
      </c>
      <c r="D62" s="30">
        <f t="shared" si="3"/>
        <v>22</v>
      </c>
      <c r="E62" s="30">
        <f t="shared" si="3"/>
        <v>18</v>
      </c>
      <c r="F62" s="30">
        <f t="shared" si="3"/>
        <v>22</v>
      </c>
      <c r="G62" s="30">
        <f t="shared" si="3"/>
        <v>22.000000000000025</v>
      </c>
      <c r="H62" s="30">
        <f t="shared" si="3"/>
        <v>21</v>
      </c>
      <c r="I62" s="30">
        <f t="shared" si="3"/>
        <v>23</v>
      </c>
      <c r="J62" s="30">
        <f t="shared" si="3"/>
        <v>21</v>
      </c>
      <c r="K62" s="30">
        <f t="shared" si="3"/>
        <v>22</v>
      </c>
      <c r="L62" s="30">
        <f t="shared" si="3"/>
        <v>20</v>
      </c>
      <c r="M62" s="30">
        <f t="shared" si="3"/>
        <v>19</v>
      </c>
    </row>
    <row r="63" spans="1:13">
      <c r="A63" s="194">
        <v>2024</v>
      </c>
      <c r="B63" s="30">
        <f>IFERROR(B20/B21,"")</f>
        <v>22</v>
      </c>
      <c r="C63" s="30">
        <f>IFERROR(C20/C21,"")</f>
        <v>20</v>
      </c>
      <c r="D63" s="30">
        <f t="shared" ref="D63:M63" si="4">IFERROR(D20/D21,"")</f>
        <v>18</v>
      </c>
      <c r="E63" s="30">
        <f t="shared" si="4"/>
        <v>22</v>
      </c>
      <c r="F63" s="30">
        <f t="shared" si="4"/>
        <v>22</v>
      </c>
      <c r="G63" s="30" t="str">
        <f t="shared" si="4"/>
        <v/>
      </c>
      <c r="H63" s="30" t="str">
        <f t="shared" si="4"/>
        <v/>
      </c>
      <c r="I63" s="30" t="str">
        <f t="shared" si="4"/>
        <v/>
      </c>
      <c r="J63" s="30" t="str">
        <f t="shared" si="4"/>
        <v/>
      </c>
      <c r="K63" s="30" t="str">
        <f t="shared" si="4"/>
        <v/>
      </c>
      <c r="L63" s="30" t="str">
        <f t="shared" si="4"/>
        <v/>
      </c>
      <c r="M63" s="30" t="str">
        <f t="shared" si="4"/>
        <v/>
      </c>
    </row>
    <row r="64" spans="1:1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>
      <c r="A65" s="18" t="s">
        <v>58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>
      <c r="A66" s="18" t="s">
        <v>59</v>
      </c>
    </row>
    <row r="67" spans="1:13">
      <c r="A67" s="158" t="s">
        <v>60</v>
      </c>
    </row>
    <row r="72" spans="1:13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>
      <c r="A73" s="38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</sheetData>
  <mergeCells count="78">
    <mergeCell ref="F40:F41"/>
    <mergeCell ref="G40:G41"/>
    <mergeCell ref="H40:H41"/>
    <mergeCell ref="I40:I41"/>
    <mergeCell ref="M40:M41"/>
    <mergeCell ref="J40:J41"/>
    <mergeCell ref="K40:K41"/>
    <mergeCell ref="L40:L41"/>
    <mergeCell ref="A52:A53"/>
    <mergeCell ref="B52:B53"/>
    <mergeCell ref="C52:C53"/>
    <mergeCell ref="D52:D53"/>
    <mergeCell ref="E52:E53"/>
    <mergeCell ref="F52:F53"/>
    <mergeCell ref="M52:M53"/>
    <mergeCell ref="G52:G53"/>
    <mergeCell ref="H52:H53"/>
    <mergeCell ref="I52:I53"/>
    <mergeCell ref="J52:J53"/>
    <mergeCell ref="K52:K53"/>
    <mergeCell ref="L52:L53"/>
    <mergeCell ref="A40:A41"/>
    <mergeCell ref="B40:B41"/>
    <mergeCell ref="C40:C41"/>
    <mergeCell ref="D40:D41"/>
    <mergeCell ref="E40:E41"/>
    <mergeCell ref="J18:J19"/>
    <mergeCell ref="K18:K19"/>
    <mergeCell ref="L18:L19"/>
    <mergeCell ref="M18:M19"/>
    <mergeCell ref="A29:A30"/>
    <mergeCell ref="B29:B30"/>
    <mergeCell ref="C29:C30"/>
    <mergeCell ref="D29:D30"/>
    <mergeCell ref="E29:E30"/>
    <mergeCell ref="F29:F30"/>
    <mergeCell ref="M29:M30"/>
    <mergeCell ref="J29:J30"/>
    <mergeCell ref="K29:K30"/>
    <mergeCell ref="L29:L30"/>
    <mergeCell ref="G29:G30"/>
    <mergeCell ref="H29:H30"/>
    <mergeCell ref="I29:I30"/>
    <mergeCell ref="M7:M8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7:G8"/>
    <mergeCell ref="H7:H8"/>
    <mergeCell ref="I7:I8"/>
    <mergeCell ref="J7:J8"/>
    <mergeCell ref="K7:K8"/>
    <mergeCell ref="L7:L8"/>
    <mergeCell ref="F7:F8"/>
    <mergeCell ref="A7:A8"/>
    <mergeCell ref="B7:B8"/>
    <mergeCell ref="C7:C8"/>
    <mergeCell ref="D7:D8"/>
    <mergeCell ref="E7:E8"/>
    <mergeCell ref="A60:A61"/>
    <mergeCell ref="B60:B61"/>
    <mergeCell ref="C60:C61"/>
    <mergeCell ref="D60:D61"/>
    <mergeCell ref="E60:E61"/>
    <mergeCell ref="K60:K61"/>
    <mergeCell ref="L60:L61"/>
    <mergeCell ref="M60:M61"/>
    <mergeCell ref="F60:F61"/>
    <mergeCell ref="G60:G61"/>
    <mergeCell ref="H60:H61"/>
    <mergeCell ref="I60:I61"/>
    <mergeCell ref="J60:J61"/>
  </mergeCells>
  <phoneticPr fontId="3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465E1-C8BF-4EEE-91FC-660811516CD7}">
  <dimension ref="A1:M93"/>
  <sheetViews>
    <sheetView showGridLines="0" zoomScale="90" zoomScaleNormal="90" workbookViewId="0"/>
  </sheetViews>
  <sheetFormatPr baseColWidth="10" defaultColWidth="11.453125" defaultRowHeight="14.5"/>
  <cols>
    <col min="1" max="1" width="18.1796875" customWidth="1"/>
    <col min="2" max="2" width="14" customWidth="1"/>
    <col min="3" max="3" width="16" bestFit="1" customWidth="1"/>
    <col min="6" max="6" width="11.1796875" bestFit="1" customWidth="1"/>
    <col min="8" max="8" width="13.1796875" customWidth="1"/>
    <col min="9" max="9" width="11.81640625" bestFit="1" customWidth="1"/>
    <col min="10" max="10" width="12.26953125" bestFit="1" customWidth="1"/>
    <col min="12" max="12" width="11.54296875" customWidth="1"/>
  </cols>
  <sheetData>
    <row r="1" spans="1:13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9.5">
      <c r="A2" s="6" t="str">
        <f>+'Cash Equities Summary'!A2</f>
        <v>MAY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7.5">
      <c r="A4" s="40" t="s">
        <v>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6" thickBot="1">
      <c r="A6" s="21"/>
      <c r="B6" s="159" t="s">
        <v>62</v>
      </c>
      <c r="C6" s="28"/>
      <c r="D6" s="29"/>
      <c r="E6" s="29"/>
      <c r="F6" s="29"/>
      <c r="G6" s="29"/>
      <c r="H6" s="29"/>
      <c r="I6" s="29"/>
      <c r="J6" s="29"/>
      <c r="K6" s="29"/>
      <c r="L6" s="28"/>
      <c r="M6" s="28"/>
    </row>
    <row r="7" spans="1:13">
      <c r="A7" s="254"/>
      <c r="B7" s="252">
        <v>44927</v>
      </c>
      <c r="C7" s="252">
        <v>44958</v>
      </c>
      <c r="D7" s="252">
        <v>44986</v>
      </c>
      <c r="E7" s="252">
        <v>45017</v>
      </c>
      <c r="F7" s="252">
        <v>45047</v>
      </c>
      <c r="G7" s="252">
        <v>45078</v>
      </c>
      <c r="H7" s="252">
        <v>45108</v>
      </c>
      <c r="I7" s="252">
        <v>45139</v>
      </c>
      <c r="J7" s="252">
        <v>45170</v>
      </c>
      <c r="K7" s="252">
        <v>45200</v>
      </c>
      <c r="L7" s="252">
        <v>45231</v>
      </c>
      <c r="M7" s="258">
        <v>45261</v>
      </c>
    </row>
    <row r="8" spans="1:13" ht="15" thickBot="1">
      <c r="A8" s="255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9"/>
    </row>
    <row r="9" spans="1:13" ht="15" thickTop="1">
      <c r="A9" s="18" t="s">
        <v>49</v>
      </c>
      <c r="B9" s="30">
        <v>13676</v>
      </c>
      <c r="C9" s="30">
        <v>10765</v>
      </c>
      <c r="D9" s="30">
        <v>15350</v>
      </c>
      <c r="E9" s="30">
        <v>8643</v>
      </c>
      <c r="F9" s="30">
        <v>14553</v>
      </c>
      <c r="G9" s="30">
        <v>14854</v>
      </c>
      <c r="H9" s="30">
        <v>8559</v>
      </c>
      <c r="I9" s="30">
        <v>9894</v>
      </c>
      <c r="J9" s="30">
        <v>14875</v>
      </c>
      <c r="K9" s="30">
        <v>13079</v>
      </c>
      <c r="L9" s="30">
        <v>9944</v>
      </c>
      <c r="M9" s="30">
        <v>12214</v>
      </c>
    </row>
    <row r="10" spans="1:13">
      <c r="A10" s="18" t="s">
        <v>63</v>
      </c>
      <c r="B10" s="30">
        <v>477798</v>
      </c>
      <c r="C10" s="30">
        <v>256739</v>
      </c>
      <c r="D10" s="30">
        <v>2298109</v>
      </c>
      <c r="E10" s="30">
        <v>231243</v>
      </c>
      <c r="F10" s="30">
        <v>489877</v>
      </c>
      <c r="G10" s="30">
        <v>1530499</v>
      </c>
      <c r="H10" s="30">
        <v>229094</v>
      </c>
      <c r="I10" s="30">
        <v>327574</v>
      </c>
      <c r="J10" s="30">
        <v>1495982</v>
      </c>
      <c r="K10" s="30">
        <v>328422</v>
      </c>
      <c r="L10" s="30">
        <v>228439</v>
      </c>
      <c r="M10" s="30">
        <v>1625144</v>
      </c>
    </row>
    <row r="11" spans="1:13">
      <c r="A11" s="18" t="s">
        <v>64</v>
      </c>
      <c r="B11" s="30">
        <v>101749.762113</v>
      </c>
      <c r="C11" s="30">
        <v>52989.320092000002</v>
      </c>
      <c r="D11" s="30">
        <v>400780.94886399998</v>
      </c>
      <c r="E11" s="30">
        <v>46094.701817000001</v>
      </c>
      <c r="F11" s="30">
        <v>96525.923903999996</v>
      </c>
      <c r="G11" s="30">
        <v>251397.16895200001</v>
      </c>
      <c r="H11" s="30">
        <v>39356.394756000002</v>
      </c>
      <c r="I11" s="30">
        <v>56978.647426000003</v>
      </c>
      <c r="J11" s="30">
        <v>240228.82164800001</v>
      </c>
      <c r="K11" s="30">
        <v>62655.528355000002</v>
      </c>
      <c r="L11" s="30">
        <v>45883.965932999999</v>
      </c>
      <c r="M11" s="30">
        <v>268546.80861200002</v>
      </c>
    </row>
    <row r="12" spans="1:13" ht="15" thickBot="1">
      <c r="A12" s="31" t="s">
        <v>65</v>
      </c>
      <c r="B12" s="32">
        <v>1578648</v>
      </c>
      <c r="C12" s="32">
        <v>1673203</v>
      </c>
      <c r="D12" s="32">
        <v>1166567</v>
      </c>
      <c r="E12" s="32">
        <v>1141593</v>
      </c>
      <c r="F12" s="32">
        <v>911662</v>
      </c>
      <c r="G12" s="32">
        <v>592954</v>
      </c>
      <c r="H12" s="32">
        <v>598897</v>
      </c>
      <c r="I12" s="32">
        <v>731052</v>
      </c>
      <c r="J12" s="32">
        <v>702407</v>
      </c>
      <c r="K12" s="32">
        <v>736583</v>
      </c>
      <c r="L12" s="32">
        <v>861081</v>
      </c>
      <c r="M12" s="32">
        <v>843015</v>
      </c>
    </row>
    <row r="13" spans="1:13" ht="15" thickTop="1">
      <c r="A13" s="1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>
      <c r="A14" s="1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6" thickBot="1">
      <c r="A15" s="153"/>
      <c r="B15" s="159" t="s">
        <v>62</v>
      </c>
      <c r="C15" s="28"/>
      <c r="D15" s="33"/>
      <c r="E15" s="33"/>
      <c r="F15" s="33"/>
      <c r="G15" s="33"/>
      <c r="H15" s="33"/>
      <c r="I15" s="33"/>
      <c r="J15" s="33"/>
      <c r="K15" s="33"/>
      <c r="L15" s="28"/>
      <c r="M15" s="28"/>
    </row>
    <row r="16" spans="1:13">
      <c r="A16" s="254"/>
      <c r="B16" s="252">
        <v>45292</v>
      </c>
      <c r="C16" s="252">
        <v>45323</v>
      </c>
      <c r="D16" s="252">
        <v>45352</v>
      </c>
      <c r="E16" s="252">
        <v>45383</v>
      </c>
      <c r="F16" s="252">
        <v>45413</v>
      </c>
      <c r="G16" s="252">
        <v>45444</v>
      </c>
      <c r="H16" s="252">
        <v>45474</v>
      </c>
      <c r="I16" s="252">
        <v>45505</v>
      </c>
      <c r="J16" s="252">
        <v>45536</v>
      </c>
      <c r="K16" s="252">
        <v>45566</v>
      </c>
      <c r="L16" s="252">
        <v>45597</v>
      </c>
      <c r="M16" s="258">
        <v>45627</v>
      </c>
    </row>
    <row r="17" spans="1:13" ht="15" thickBot="1">
      <c r="A17" s="255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9"/>
    </row>
    <row r="18" spans="1:13" ht="15" thickTop="1">
      <c r="A18" s="18" t="s">
        <v>49</v>
      </c>
      <c r="B18" s="30">
        <v>12174</v>
      </c>
      <c r="C18" s="30">
        <v>12559</v>
      </c>
      <c r="D18" s="30">
        <v>16964</v>
      </c>
      <c r="E18" s="30">
        <v>15860</v>
      </c>
      <c r="F18" s="30">
        <v>13577</v>
      </c>
      <c r="G18" s="30"/>
      <c r="H18" s="30"/>
      <c r="I18" s="30"/>
      <c r="J18" s="30"/>
      <c r="K18" s="30"/>
      <c r="L18" s="30"/>
      <c r="M18" s="30"/>
    </row>
    <row r="19" spans="1:13">
      <c r="A19" s="18" t="s">
        <v>63</v>
      </c>
      <c r="B19" s="30">
        <v>340676</v>
      </c>
      <c r="C19" s="30">
        <v>499055</v>
      </c>
      <c r="D19" s="30">
        <v>1474695</v>
      </c>
      <c r="E19" s="30">
        <v>507644</v>
      </c>
      <c r="F19" s="30">
        <v>336502</v>
      </c>
      <c r="G19" s="30"/>
      <c r="H19" s="30"/>
      <c r="I19" s="30"/>
      <c r="J19" s="30"/>
      <c r="K19" s="30"/>
      <c r="L19" s="30"/>
      <c r="M19" s="30"/>
    </row>
    <row r="20" spans="1:13">
      <c r="A20" s="18" t="s">
        <v>64</v>
      </c>
      <c r="B20" s="30">
        <v>62483.127745999998</v>
      </c>
      <c r="C20" s="30">
        <v>95410.738566999993</v>
      </c>
      <c r="D20" s="30">
        <v>242847.510626</v>
      </c>
      <c r="E20" s="30">
        <v>95293.662861999997</v>
      </c>
      <c r="F20" s="30">
        <v>60056.607532000002</v>
      </c>
      <c r="G20" s="30"/>
      <c r="H20" s="30"/>
      <c r="I20" s="30"/>
      <c r="J20" s="30"/>
      <c r="K20" s="30"/>
      <c r="L20" s="30"/>
      <c r="M20" s="30"/>
    </row>
    <row r="21" spans="1:13" ht="15" thickBot="1">
      <c r="A21" s="31" t="s">
        <v>65</v>
      </c>
      <c r="B21" s="32">
        <v>913070</v>
      </c>
      <c r="C21" s="32">
        <v>838564</v>
      </c>
      <c r="D21" s="32">
        <v>691520</v>
      </c>
      <c r="E21" s="32">
        <v>729622</v>
      </c>
      <c r="F21" s="32">
        <v>762128</v>
      </c>
      <c r="G21" s="32"/>
      <c r="H21" s="32"/>
      <c r="I21" s="32"/>
      <c r="J21" s="32"/>
      <c r="K21" s="32"/>
      <c r="L21" s="32"/>
      <c r="M21" s="32"/>
    </row>
    <row r="22" spans="1:13" ht="15" thickTop="1">
      <c r="A22" s="1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>
      <c r="A23" s="18"/>
      <c r="B23" s="30"/>
      <c r="C23" s="30"/>
      <c r="D23" s="30"/>
      <c r="E23" s="30"/>
      <c r="F23" s="30"/>
      <c r="G23" s="30"/>
      <c r="H23" s="30"/>
      <c r="I23" s="41"/>
      <c r="J23" s="30"/>
      <c r="K23" s="30"/>
      <c r="L23" s="30"/>
      <c r="M23" s="30"/>
    </row>
    <row r="24" spans="1:13" ht="16" thickBot="1">
      <c r="A24" s="21"/>
      <c r="B24" s="159" t="s">
        <v>66</v>
      </c>
      <c r="C24" s="28"/>
      <c r="D24" s="29"/>
      <c r="E24" s="29"/>
      <c r="F24" s="29"/>
      <c r="G24" s="29"/>
      <c r="H24" s="29"/>
      <c r="I24" s="29"/>
      <c r="J24" s="29"/>
      <c r="K24" s="29"/>
      <c r="L24" s="28"/>
      <c r="M24" s="28"/>
    </row>
    <row r="25" spans="1:13">
      <c r="A25" s="254"/>
      <c r="B25" s="252">
        <v>44927</v>
      </c>
      <c r="C25" s="252">
        <v>44958</v>
      </c>
      <c r="D25" s="252">
        <v>44986</v>
      </c>
      <c r="E25" s="252">
        <v>45017</v>
      </c>
      <c r="F25" s="252">
        <v>45047</v>
      </c>
      <c r="G25" s="252">
        <v>45078</v>
      </c>
      <c r="H25" s="252">
        <v>45108</v>
      </c>
      <c r="I25" s="252">
        <v>45139</v>
      </c>
      <c r="J25" s="252">
        <v>45170</v>
      </c>
      <c r="K25" s="252">
        <v>45200</v>
      </c>
      <c r="L25" s="252">
        <v>45231</v>
      </c>
      <c r="M25" s="258">
        <v>45261</v>
      </c>
    </row>
    <row r="26" spans="1:13" ht="15" thickBot="1">
      <c r="A26" s="255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9"/>
    </row>
    <row r="27" spans="1:13" ht="15" thickTop="1">
      <c r="A27" s="18" t="s">
        <v>49</v>
      </c>
      <c r="B27" s="30">
        <v>55</v>
      </c>
      <c r="C27" s="30">
        <v>58</v>
      </c>
      <c r="D27" s="30">
        <v>39</v>
      </c>
      <c r="E27" s="30">
        <v>42</v>
      </c>
      <c r="F27" s="30">
        <v>112</v>
      </c>
      <c r="G27" s="30">
        <v>95</v>
      </c>
      <c r="H27" s="30">
        <v>74</v>
      </c>
      <c r="I27" s="30">
        <v>76</v>
      </c>
      <c r="J27" s="30">
        <v>51</v>
      </c>
      <c r="K27" s="30">
        <v>53</v>
      </c>
      <c r="L27" s="30">
        <v>63</v>
      </c>
      <c r="M27" s="30">
        <v>36</v>
      </c>
    </row>
    <row r="28" spans="1:13">
      <c r="A28" s="18" t="s">
        <v>63</v>
      </c>
      <c r="B28" s="30">
        <v>557608</v>
      </c>
      <c r="C28" s="30">
        <v>498561</v>
      </c>
      <c r="D28" s="30">
        <v>351937</v>
      </c>
      <c r="E28" s="30">
        <v>560825</v>
      </c>
      <c r="F28" s="30">
        <v>1387110</v>
      </c>
      <c r="G28" s="30">
        <v>835500</v>
      </c>
      <c r="H28" s="30">
        <v>505396</v>
      </c>
      <c r="I28" s="30">
        <v>596665</v>
      </c>
      <c r="J28" s="30">
        <v>553738</v>
      </c>
      <c r="K28" s="30">
        <v>928450</v>
      </c>
      <c r="L28" s="30">
        <v>870352</v>
      </c>
      <c r="M28" s="30">
        <v>542694</v>
      </c>
    </row>
    <row r="29" spans="1:13">
      <c r="A29" s="18" t="s">
        <v>64</v>
      </c>
      <c r="B29" s="30">
        <v>55760.800000000003</v>
      </c>
      <c r="C29" s="30">
        <v>49856.1</v>
      </c>
      <c r="D29" s="30">
        <v>35193.699999999997</v>
      </c>
      <c r="E29" s="30">
        <v>56082.5</v>
      </c>
      <c r="F29" s="30">
        <v>138711</v>
      </c>
      <c r="G29" s="30">
        <v>83550</v>
      </c>
      <c r="H29" s="30">
        <v>50539.6</v>
      </c>
      <c r="I29" s="30">
        <v>59666.5</v>
      </c>
      <c r="J29" s="30">
        <v>55373.8</v>
      </c>
      <c r="K29" s="30">
        <v>92845</v>
      </c>
      <c r="L29" s="30">
        <v>87035.199999999997</v>
      </c>
      <c r="M29" s="30">
        <v>54269.4</v>
      </c>
    </row>
    <row r="30" spans="1:13" ht="15" thickBot="1">
      <c r="A30" s="31" t="s">
        <v>65</v>
      </c>
      <c r="B30" s="32">
        <v>5911533</v>
      </c>
      <c r="C30" s="32">
        <v>6143018</v>
      </c>
      <c r="D30" s="32">
        <v>6085058</v>
      </c>
      <c r="E30" s="32">
        <v>6209689</v>
      </c>
      <c r="F30" s="32">
        <v>7349749</v>
      </c>
      <c r="G30" s="32">
        <v>7749679</v>
      </c>
      <c r="H30" s="32">
        <v>7759377</v>
      </c>
      <c r="I30" s="32">
        <v>7752597</v>
      </c>
      <c r="J30" s="32">
        <v>7872878</v>
      </c>
      <c r="K30" s="32">
        <v>7738698</v>
      </c>
      <c r="L30" s="32">
        <v>8250708</v>
      </c>
      <c r="M30" s="32">
        <v>8231058</v>
      </c>
    </row>
    <row r="31" spans="1:13" ht="15" thickTop="1">
      <c r="A31" s="1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6" thickBot="1">
      <c r="A33" s="153"/>
      <c r="B33" s="159" t="s">
        <v>66</v>
      </c>
      <c r="C33" s="28"/>
      <c r="D33" s="33"/>
      <c r="E33" s="33"/>
      <c r="F33" s="33"/>
      <c r="G33" s="33"/>
      <c r="H33" s="33"/>
      <c r="I33" s="33"/>
      <c r="J33" s="33"/>
      <c r="K33" s="33"/>
      <c r="L33" s="28"/>
      <c r="M33" s="28"/>
    </row>
    <row r="34" spans="1:13">
      <c r="A34" s="254"/>
      <c r="B34" s="252">
        <v>45292</v>
      </c>
      <c r="C34" s="252">
        <v>45323</v>
      </c>
      <c r="D34" s="252">
        <v>45352</v>
      </c>
      <c r="E34" s="252">
        <v>45383</v>
      </c>
      <c r="F34" s="252">
        <v>45413</v>
      </c>
      <c r="G34" s="252">
        <v>45444</v>
      </c>
      <c r="H34" s="252">
        <v>45474</v>
      </c>
      <c r="I34" s="252">
        <v>45505</v>
      </c>
      <c r="J34" s="252">
        <v>45536</v>
      </c>
      <c r="K34" s="252">
        <v>45566</v>
      </c>
      <c r="L34" s="252">
        <v>45597</v>
      </c>
      <c r="M34" s="258">
        <v>45627</v>
      </c>
    </row>
    <row r="35" spans="1:13" ht="15" thickBot="1">
      <c r="A35" s="255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9"/>
    </row>
    <row r="36" spans="1:13" ht="15" thickTop="1">
      <c r="A36" s="18" t="s">
        <v>49</v>
      </c>
      <c r="B36" s="30">
        <v>55</v>
      </c>
      <c r="C36" s="30">
        <v>41</v>
      </c>
      <c r="D36" s="30">
        <v>37</v>
      </c>
      <c r="E36" s="30">
        <v>98</v>
      </c>
      <c r="F36" s="30">
        <v>47</v>
      </c>
      <c r="G36" s="30"/>
      <c r="H36" s="30"/>
      <c r="I36" s="30"/>
      <c r="J36" s="30"/>
      <c r="K36" s="30"/>
      <c r="L36" s="30"/>
      <c r="M36" s="30"/>
    </row>
    <row r="37" spans="1:13">
      <c r="A37" s="18" t="s">
        <v>63</v>
      </c>
      <c r="B37" s="30">
        <v>778167</v>
      </c>
      <c r="C37" s="30">
        <v>274460</v>
      </c>
      <c r="D37" s="30">
        <v>293415</v>
      </c>
      <c r="E37" s="30">
        <v>1547761</v>
      </c>
      <c r="F37" s="30">
        <v>840570</v>
      </c>
      <c r="G37" s="30"/>
      <c r="H37" s="30"/>
      <c r="I37" s="30"/>
      <c r="J37" s="30"/>
      <c r="K37" s="30"/>
      <c r="L37" s="30"/>
      <c r="M37" s="30"/>
    </row>
    <row r="38" spans="1:13">
      <c r="A38" s="18" t="s">
        <v>64</v>
      </c>
      <c r="B38" s="30">
        <v>77816.7</v>
      </c>
      <c r="C38" s="30">
        <v>27446</v>
      </c>
      <c r="D38" s="30">
        <v>29341.5</v>
      </c>
      <c r="E38" s="30">
        <v>154776.1</v>
      </c>
      <c r="F38" s="30">
        <v>84057</v>
      </c>
      <c r="G38" s="30"/>
      <c r="H38" s="30"/>
      <c r="I38" s="30"/>
      <c r="J38" s="30"/>
      <c r="K38" s="30"/>
      <c r="L38" s="30"/>
      <c r="M38" s="30"/>
    </row>
    <row r="39" spans="1:13" ht="15" thickBot="1">
      <c r="A39" s="31" t="s">
        <v>65</v>
      </c>
      <c r="B39" s="32">
        <v>8198118</v>
      </c>
      <c r="C39" s="32">
        <v>7566308</v>
      </c>
      <c r="D39" s="32">
        <v>6966173</v>
      </c>
      <c r="E39" s="32">
        <v>7820674</v>
      </c>
      <c r="F39" s="32">
        <v>8354484</v>
      </c>
      <c r="G39" s="32"/>
      <c r="H39" s="32"/>
      <c r="I39" s="32"/>
      <c r="J39" s="32"/>
      <c r="K39" s="32"/>
      <c r="L39" s="32"/>
      <c r="M39" s="32"/>
    </row>
    <row r="40" spans="1:13" ht="15" thickTop="1">
      <c r="A40" s="1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6" thickBot="1">
      <c r="A42" s="160"/>
      <c r="B42" s="159" t="s">
        <v>67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>
      <c r="A43" s="161"/>
      <c r="B43" s="252">
        <v>44927</v>
      </c>
      <c r="C43" s="252">
        <v>44958</v>
      </c>
      <c r="D43" s="252">
        <v>44986</v>
      </c>
      <c r="E43" s="252">
        <v>45017</v>
      </c>
      <c r="F43" s="252">
        <v>45047</v>
      </c>
      <c r="G43" s="252">
        <v>45078</v>
      </c>
      <c r="H43" s="252">
        <v>45108</v>
      </c>
      <c r="I43" s="252">
        <v>45139</v>
      </c>
      <c r="J43" s="252">
        <v>45170</v>
      </c>
      <c r="K43" s="252">
        <v>45200</v>
      </c>
      <c r="L43" s="252">
        <v>45231</v>
      </c>
      <c r="M43" s="258">
        <v>45261</v>
      </c>
    </row>
    <row r="44" spans="1:13" ht="15" thickBot="1">
      <c r="A44" s="162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9"/>
    </row>
    <row r="45" spans="1:13" ht="15" thickTop="1">
      <c r="A45" s="18" t="s">
        <v>49</v>
      </c>
      <c r="B45" s="30">
        <v>15</v>
      </c>
      <c r="C45" s="30">
        <v>35</v>
      </c>
      <c r="D45" s="30">
        <v>84</v>
      </c>
      <c r="E45" s="30">
        <v>8</v>
      </c>
      <c r="F45" s="30">
        <v>14</v>
      </c>
      <c r="G45" s="30">
        <v>12</v>
      </c>
      <c r="H45" s="30">
        <v>8</v>
      </c>
      <c r="I45" s="30">
        <v>6</v>
      </c>
      <c r="J45" s="30">
        <v>5</v>
      </c>
      <c r="K45" s="30">
        <v>5</v>
      </c>
      <c r="L45" s="30">
        <v>8</v>
      </c>
      <c r="M45" s="30">
        <v>12</v>
      </c>
    </row>
    <row r="46" spans="1:13">
      <c r="A46" s="18" t="s">
        <v>63</v>
      </c>
      <c r="B46" s="30">
        <v>32004</v>
      </c>
      <c r="C46" s="30">
        <v>16243</v>
      </c>
      <c r="D46" s="30">
        <v>8722</v>
      </c>
      <c r="E46" s="30">
        <v>1415</v>
      </c>
      <c r="F46" s="30">
        <v>12806</v>
      </c>
      <c r="G46" s="30">
        <v>3903</v>
      </c>
      <c r="H46" s="30">
        <v>28000</v>
      </c>
      <c r="I46" s="30">
        <v>8602</v>
      </c>
      <c r="J46" s="30">
        <v>11201</v>
      </c>
      <c r="K46" s="30">
        <v>10600</v>
      </c>
      <c r="L46" s="30">
        <v>1800</v>
      </c>
      <c r="M46" s="30">
        <v>2400</v>
      </c>
    </row>
    <row r="47" spans="1:13">
      <c r="A47" s="18" t="s">
        <v>64</v>
      </c>
      <c r="B47" s="30">
        <v>444.18</v>
      </c>
      <c r="C47" s="30">
        <v>425.55900000000003</v>
      </c>
      <c r="D47" s="30">
        <v>721.56500000000005</v>
      </c>
      <c r="E47" s="30">
        <v>261.42500000000001</v>
      </c>
      <c r="F47" s="30">
        <v>181.63499999999999</v>
      </c>
      <c r="G47" s="30">
        <v>271.33499999999998</v>
      </c>
      <c r="H47" s="30">
        <v>282.39999999999998</v>
      </c>
      <c r="I47" s="30">
        <v>155.32499999999999</v>
      </c>
      <c r="J47" s="30">
        <v>91.56</v>
      </c>
      <c r="K47" s="30">
        <v>189.6</v>
      </c>
      <c r="L47" s="30">
        <v>312.2</v>
      </c>
      <c r="M47" s="30">
        <v>422</v>
      </c>
    </row>
    <row r="48" spans="1:13" ht="15" thickBot="1">
      <c r="A48" s="31" t="s">
        <v>65</v>
      </c>
      <c r="B48" s="32">
        <v>102015</v>
      </c>
      <c r="C48" s="32">
        <v>118216</v>
      </c>
      <c r="D48" s="32">
        <v>33069</v>
      </c>
      <c r="E48" s="32">
        <v>34069</v>
      </c>
      <c r="F48" s="32">
        <v>44071</v>
      </c>
      <c r="G48" s="32">
        <v>5100</v>
      </c>
      <c r="H48" s="32">
        <v>23100</v>
      </c>
      <c r="I48" s="32">
        <v>31702</v>
      </c>
      <c r="J48" s="32">
        <v>14600</v>
      </c>
      <c r="K48" s="32">
        <v>25200</v>
      </c>
      <c r="L48" s="32">
        <v>25000</v>
      </c>
      <c r="M48" s="32">
        <v>0</v>
      </c>
    </row>
    <row r="49" spans="1:13" ht="15" thickTop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6" thickBot="1">
      <c r="A51" s="163"/>
      <c r="B51" s="159" t="s">
        <v>67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161"/>
      <c r="B52" s="252">
        <v>45292</v>
      </c>
      <c r="C52" s="252">
        <v>45323</v>
      </c>
      <c r="D52" s="252">
        <v>45352</v>
      </c>
      <c r="E52" s="252">
        <v>45383</v>
      </c>
      <c r="F52" s="252">
        <v>45413</v>
      </c>
      <c r="G52" s="252">
        <v>45444</v>
      </c>
      <c r="H52" s="252">
        <v>45474</v>
      </c>
      <c r="I52" s="252">
        <v>45505</v>
      </c>
      <c r="J52" s="252">
        <v>45536</v>
      </c>
      <c r="K52" s="252">
        <v>45566</v>
      </c>
      <c r="L52" s="252">
        <v>45597</v>
      </c>
      <c r="M52" s="258">
        <v>45627</v>
      </c>
    </row>
    <row r="53" spans="1:13" ht="15" thickBot="1">
      <c r="A53" s="162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9"/>
    </row>
    <row r="54" spans="1:13" ht="15" thickTop="1">
      <c r="A54" s="18" t="s">
        <v>49</v>
      </c>
      <c r="B54" s="30">
        <v>8</v>
      </c>
      <c r="C54" s="30">
        <v>6</v>
      </c>
      <c r="D54" s="30">
        <v>14</v>
      </c>
      <c r="E54" s="30">
        <v>9</v>
      </c>
      <c r="F54" s="30">
        <v>11</v>
      </c>
      <c r="G54" s="30"/>
      <c r="H54" s="30"/>
      <c r="I54" s="30"/>
      <c r="J54" s="30"/>
      <c r="K54" s="30"/>
      <c r="L54" s="30"/>
      <c r="M54" s="30"/>
    </row>
    <row r="55" spans="1:13">
      <c r="A55" s="18" t="s">
        <v>63</v>
      </c>
      <c r="B55" s="30">
        <v>10600</v>
      </c>
      <c r="C55" s="30">
        <v>32630</v>
      </c>
      <c r="D55" s="30">
        <v>23110</v>
      </c>
      <c r="E55" s="30">
        <v>60401</v>
      </c>
      <c r="F55" s="30">
        <v>13800</v>
      </c>
      <c r="G55" s="30"/>
      <c r="H55" s="30"/>
      <c r="I55" s="30"/>
      <c r="J55" s="30"/>
      <c r="K55" s="30"/>
      <c r="L55" s="30"/>
      <c r="M55" s="30"/>
    </row>
    <row r="56" spans="1:13">
      <c r="A56" s="18" t="s">
        <v>64</v>
      </c>
      <c r="B56" s="30">
        <v>314.8</v>
      </c>
      <c r="C56" s="30">
        <v>176.32149999999999</v>
      </c>
      <c r="D56" s="30">
        <v>480.66800000000001</v>
      </c>
      <c r="E56" s="30">
        <v>370.20170000000002</v>
      </c>
      <c r="F56" s="30">
        <v>340.6</v>
      </c>
      <c r="G56" s="30"/>
      <c r="H56" s="30"/>
      <c r="I56" s="30"/>
      <c r="J56" s="30"/>
      <c r="K56" s="30"/>
      <c r="L56" s="30"/>
      <c r="M56" s="30"/>
    </row>
    <row r="57" spans="1:13" ht="15" thickBot="1">
      <c r="A57" s="31" t="s">
        <v>65</v>
      </c>
      <c r="B57" s="32">
        <v>9600</v>
      </c>
      <c r="C57" s="32">
        <v>42230</v>
      </c>
      <c r="D57" s="32">
        <v>15910</v>
      </c>
      <c r="E57" s="32">
        <v>75911</v>
      </c>
      <c r="F57" s="32">
        <v>86511</v>
      </c>
      <c r="G57" s="32"/>
      <c r="H57" s="32"/>
      <c r="I57" s="32"/>
      <c r="J57" s="32"/>
      <c r="K57" s="32"/>
      <c r="L57" s="32"/>
      <c r="M57" s="32"/>
    </row>
    <row r="58" spans="1:13" ht="15" thickTop="1">
      <c r="A58" s="2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>
      <c r="A59" s="18" t="s">
        <v>68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>
      <c r="A60" s="18" t="s">
        <v>69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6" thickBot="1">
      <c r="A62" s="21"/>
      <c r="B62" s="159" t="s">
        <v>70</v>
      </c>
      <c r="C62" s="28"/>
      <c r="D62" s="29"/>
      <c r="E62" s="29"/>
      <c r="F62" s="29"/>
      <c r="G62" s="29"/>
      <c r="H62" s="29"/>
      <c r="I62" s="29"/>
      <c r="J62" s="29"/>
      <c r="K62" s="29"/>
      <c r="L62" s="28"/>
      <c r="M62" s="28"/>
    </row>
    <row r="63" spans="1:13">
      <c r="A63" s="161"/>
      <c r="B63" s="252">
        <v>44927</v>
      </c>
      <c r="C63" s="252">
        <v>44958</v>
      </c>
      <c r="D63" s="252">
        <v>44986</v>
      </c>
      <c r="E63" s="252">
        <v>45017</v>
      </c>
      <c r="F63" s="252">
        <v>45047</v>
      </c>
      <c r="G63" s="252">
        <v>45078</v>
      </c>
      <c r="H63" s="252">
        <v>45108</v>
      </c>
      <c r="I63" s="252">
        <v>45139</v>
      </c>
      <c r="J63" s="252">
        <v>45170</v>
      </c>
      <c r="K63" s="252">
        <v>45200</v>
      </c>
      <c r="L63" s="252">
        <v>45231</v>
      </c>
      <c r="M63" s="258">
        <v>45261</v>
      </c>
    </row>
    <row r="64" spans="1:13" ht="15" thickBot="1">
      <c r="A64" s="162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9"/>
    </row>
    <row r="65" spans="1:13" ht="18.75" customHeight="1" thickTop="1" thickBot="1">
      <c r="A65" s="31" t="s">
        <v>71</v>
      </c>
      <c r="B65" s="32">
        <v>40243.040273840001</v>
      </c>
      <c r="C65" s="32">
        <v>38197.117545690002</v>
      </c>
      <c r="D65" s="32">
        <v>35688.728421150001</v>
      </c>
      <c r="E65" s="32">
        <v>34356.224494000002</v>
      </c>
      <c r="F65" s="32">
        <v>33896.1506212819</v>
      </c>
      <c r="G65" s="32">
        <v>32185.868398729999</v>
      </c>
      <c r="H65" s="32">
        <v>31337.873518303299</v>
      </c>
      <c r="I65" s="32">
        <v>33247.043988892998</v>
      </c>
      <c r="J65" s="32">
        <v>34237.121127289996</v>
      </c>
      <c r="K65" s="32">
        <v>35144.3718144585</v>
      </c>
      <c r="L65" s="32">
        <v>36069.259453539999</v>
      </c>
      <c r="M65" s="32">
        <v>39992.0862011438</v>
      </c>
    </row>
    <row r="66" spans="1:13" ht="15" thickTop="1">
      <c r="A66" s="1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>
      <c r="A67" s="1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6" thickBot="1">
      <c r="A68" s="153"/>
      <c r="B68" s="159" t="s">
        <v>70</v>
      </c>
      <c r="C68" s="28"/>
      <c r="D68" s="33"/>
      <c r="E68" s="33"/>
      <c r="F68" s="33"/>
      <c r="G68" s="33"/>
      <c r="H68" s="33"/>
      <c r="I68" s="33"/>
      <c r="J68" s="33"/>
      <c r="K68" s="33"/>
      <c r="L68" s="28"/>
      <c r="M68" s="28"/>
    </row>
    <row r="69" spans="1:13">
      <c r="A69" s="161"/>
      <c r="B69" s="252">
        <v>45292</v>
      </c>
      <c r="C69" s="252">
        <v>45323</v>
      </c>
      <c r="D69" s="252">
        <v>45352</v>
      </c>
      <c r="E69" s="252">
        <v>45383</v>
      </c>
      <c r="F69" s="252">
        <v>45413</v>
      </c>
      <c r="G69" s="252">
        <v>45444</v>
      </c>
      <c r="H69" s="252">
        <v>45474</v>
      </c>
      <c r="I69" s="252">
        <v>45505</v>
      </c>
      <c r="J69" s="252">
        <v>45536</v>
      </c>
      <c r="K69" s="252">
        <v>45566</v>
      </c>
      <c r="L69" s="252">
        <v>45597</v>
      </c>
      <c r="M69" s="258">
        <v>45627</v>
      </c>
    </row>
    <row r="70" spans="1:13" ht="15" thickBot="1">
      <c r="A70" s="162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9"/>
    </row>
    <row r="71" spans="1:13" ht="22.5" customHeight="1" thickTop="1" thickBot="1">
      <c r="A71" s="31" t="s">
        <v>71</v>
      </c>
      <c r="B71" s="32">
        <v>42213.571654789201</v>
      </c>
      <c r="C71" s="32">
        <v>42014.819775480006</v>
      </c>
      <c r="D71" s="32">
        <v>41938.818802872796</v>
      </c>
      <c r="E71" s="32">
        <v>41447.388749370002</v>
      </c>
      <c r="F71" s="32">
        <v>43929.848417057699</v>
      </c>
      <c r="G71" s="32"/>
      <c r="H71" s="32"/>
      <c r="I71" s="32"/>
      <c r="J71" s="32"/>
      <c r="K71" s="32"/>
      <c r="L71" s="32"/>
      <c r="M71" s="32"/>
    </row>
    <row r="72" spans="1:13" ht="15" thickTop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>
      <c r="A73" s="18" t="s">
        <v>68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>
      <c r="A74" s="18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6" thickBot="1">
      <c r="A75" s="153"/>
      <c r="B75" s="159" t="s">
        <v>72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>
      <c r="A76" s="161"/>
      <c r="B76" s="252">
        <v>44927</v>
      </c>
      <c r="C76" s="252">
        <v>44958</v>
      </c>
      <c r="D76" s="252">
        <v>44986</v>
      </c>
      <c r="E76" s="252">
        <v>45017</v>
      </c>
      <c r="F76" s="252">
        <v>45047</v>
      </c>
      <c r="G76" s="252">
        <v>45078</v>
      </c>
      <c r="H76" s="252">
        <v>45108</v>
      </c>
      <c r="I76" s="252">
        <v>45139</v>
      </c>
      <c r="J76" s="252">
        <v>45170</v>
      </c>
      <c r="K76" s="252">
        <v>45200</v>
      </c>
      <c r="L76" s="252">
        <v>45231</v>
      </c>
      <c r="M76" s="258">
        <v>45261</v>
      </c>
    </row>
    <row r="77" spans="1:13" ht="15" thickBot="1">
      <c r="A77" s="162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9"/>
    </row>
    <row r="78" spans="1:13" ht="18.75" customHeight="1" thickTop="1" thickBot="1">
      <c r="A78" s="31" t="s">
        <v>65</v>
      </c>
      <c r="B78" s="32">
        <v>9242750</v>
      </c>
      <c r="C78" s="32">
        <v>9181925</v>
      </c>
      <c r="D78" s="32">
        <v>9460690</v>
      </c>
      <c r="E78" s="32">
        <v>9492290</v>
      </c>
      <c r="F78" s="32">
        <v>9666570</v>
      </c>
      <c r="G78" s="32">
        <v>9547920</v>
      </c>
      <c r="H78" s="32">
        <v>9382820</v>
      </c>
      <c r="I78" s="32">
        <v>9364590</v>
      </c>
      <c r="J78" s="32">
        <v>9260200</v>
      </c>
      <c r="K78" s="32">
        <v>9018788</v>
      </c>
      <c r="L78" s="32">
        <v>8906988</v>
      </c>
      <c r="M78" s="32">
        <v>8981638</v>
      </c>
    </row>
    <row r="79" spans="1:13" ht="15" thickTop="1">
      <c r="A79" s="1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>
      <c r="A80" s="1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6" thickBot="1">
      <c r="A81" s="153"/>
      <c r="B81" s="159" t="s">
        <v>72</v>
      </c>
      <c r="C81" s="28"/>
      <c r="D81" s="33"/>
      <c r="E81" s="33"/>
      <c r="F81" s="33"/>
      <c r="G81" s="33"/>
      <c r="H81" s="33"/>
      <c r="I81" s="33"/>
      <c r="J81" s="33"/>
      <c r="K81" s="33"/>
      <c r="L81" s="28"/>
      <c r="M81" s="28"/>
    </row>
    <row r="82" spans="1:13">
      <c r="A82" s="161"/>
      <c r="B82" s="252">
        <v>45292</v>
      </c>
      <c r="C82" s="252">
        <v>45323</v>
      </c>
      <c r="D82" s="252">
        <v>45352</v>
      </c>
      <c r="E82" s="252">
        <v>45383</v>
      </c>
      <c r="F82" s="252">
        <v>45413</v>
      </c>
      <c r="G82" s="252">
        <v>45444</v>
      </c>
      <c r="H82" s="252">
        <v>45474</v>
      </c>
      <c r="I82" s="252">
        <v>45505</v>
      </c>
      <c r="J82" s="252">
        <v>45536</v>
      </c>
      <c r="K82" s="252">
        <v>45566</v>
      </c>
      <c r="L82" s="252">
        <v>45597</v>
      </c>
      <c r="M82" s="258">
        <v>45627</v>
      </c>
    </row>
    <row r="83" spans="1:13" ht="15" thickBot="1">
      <c r="A83" s="162"/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9"/>
    </row>
    <row r="84" spans="1:13" ht="21.75" customHeight="1" thickTop="1" thickBot="1">
      <c r="A84" s="31" t="s">
        <v>65</v>
      </c>
      <c r="B84" s="32">
        <v>9607738</v>
      </c>
      <c r="C84" s="32">
        <v>9402008</v>
      </c>
      <c r="D84" s="32">
        <v>9286358</v>
      </c>
      <c r="E84" s="32">
        <v>8683628</v>
      </c>
      <c r="F84" s="32">
        <v>8885048</v>
      </c>
      <c r="G84" s="32"/>
      <c r="H84" s="32"/>
      <c r="I84" s="32"/>
      <c r="J84" s="32"/>
      <c r="K84" s="32"/>
      <c r="L84" s="32"/>
      <c r="M84" s="32"/>
    </row>
    <row r="85" spans="1:13" ht="15" thickTop="1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>
      <c r="A86" s="18" t="s">
        <v>68</v>
      </c>
      <c r="B86" s="43"/>
      <c r="C86" s="43"/>
      <c r="D86" s="20"/>
      <c r="E86" s="43"/>
      <c r="F86" s="20"/>
      <c r="G86" s="20"/>
      <c r="H86" s="20"/>
      <c r="I86" s="20"/>
      <c r="J86" s="20"/>
      <c r="K86" s="20"/>
      <c r="L86" s="20"/>
      <c r="M86" s="20"/>
    </row>
    <row r="87" spans="1:13">
      <c r="A87" s="20"/>
      <c r="B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</sheetData>
  <mergeCells count="124">
    <mergeCell ref="H82:H83"/>
    <mergeCell ref="I82:I83"/>
    <mergeCell ref="J82:J83"/>
    <mergeCell ref="K82:K83"/>
    <mergeCell ref="L82:L83"/>
    <mergeCell ref="M82:M83"/>
    <mergeCell ref="B82:B83"/>
    <mergeCell ref="C82:C83"/>
    <mergeCell ref="D82:D83"/>
    <mergeCell ref="E82:E83"/>
    <mergeCell ref="F82:F83"/>
    <mergeCell ref="G82:G83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H69:H70"/>
    <mergeCell ref="I69:I70"/>
    <mergeCell ref="J69:J70"/>
    <mergeCell ref="K69:K70"/>
    <mergeCell ref="L69:L70"/>
    <mergeCell ref="M69:M70"/>
    <mergeCell ref="B69:B70"/>
    <mergeCell ref="C69:C70"/>
    <mergeCell ref="D69:D70"/>
    <mergeCell ref="E69:E70"/>
    <mergeCell ref="F69:F70"/>
    <mergeCell ref="G69:G70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B52:B53"/>
    <mergeCell ref="C52:C53"/>
    <mergeCell ref="D52:D53"/>
    <mergeCell ref="E52:E53"/>
    <mergeCell ref="F52:F53"/>
    <mergeCell ref="G52:G53"/>
    <mergeCell ref="H63:H64"/>
    <mergeCell ref="I63:I64"/>
    <mergeCell ref="J63:J64"/>
    <mergeCell ref="M43:M44"/>
    <mergeCell ref="J34:J35"/>
    <mergeCell ref="K34:K35"/>
    <mergeCell ref="L34:L35"/>
    <mergeCell ref="M34:M35"/>
    <mergeCell ref="H52:H53"/>
    <mergeCell ref="I52:I53"/>
    <mergeCell ref="J52:J53"/>
    <mergeCell ref="K52:K53"/>
    <mergeCell ref="L52:L53"/>
    <mergeCell ref="M52:M53"/>
    <mergeCell ref="G25:G26"/>
    <mergeCell ref="H25:H26"/>
    <mergeCell ref="I25:I26"/>
    <mergeCell ref="J25:J26"/>
    <mergeCell ref="K25:K26"/>
    <mergeCell ref="L25:L26"/>
    <mergeCell ref="H43:H44"/>
    <mergeCell ref="I43:I44"/>
    <mergeCell ref="J43:J44"/>
    <mergeCell ref="K43:K44"/>
    <mergeCell ref="L43:L44"/>
    <mergeCell ref="L16:L17"/>
    <mergeCell ref="M16:M17"/>
    <mergeCell ref="A25:A26"/>
    <mergeCell ref="B25:B26"/>
    <mergeCell ref="C25:C26"/>
    <mergeCell ref="D25:D26"/>
    <mergeCell ref="E25:E26"/>
    <mergeCell ref="F25:F26"/>
    <mergeCell ref="B43:B44"/>
    <mergeCell ref="C43:C44"/>
    <mergeCell ref="D43:D44"/>
    <mergeCell ref="E43:E44"/>
    <mergeCell ref="F43:F44"/>
    <mergeCell ref="G43:G44"/>
    <mergeCell ref="M25:M26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M7:M8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J16:J17"/>
    <mergeCell ref="K16:K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85B5-13FF-48C5-8774-D685A4C0C666}">
  <dimension ref="A1:BQ92"/>
  <sheetViews>
    <sheetView showGridLines="0" zoomScale="70" zoomScaleNormal="70" workbookViewId="0"/>
  </sheetViews>
  <sheetFormatPr baseColWidth="10" defaultColWidth="11.453125" defaultRowHeight="14.5"/>
  <cols>
    <col min="6" max="6" width="11.54296875" customWidth="1"/>
    <col min="7" max="7" width="10.453125" customWidth="1"/>
    <col min="8" max="8" width="10.54296875" customWidth="1"/>
    <col min="9" max="9" width="10.1796875" customWidth="1"/>
    <col min="11" max="11" width="9.26953125" customWidth="1"/>
    <col min="12" max="12" width="11.54296875" customWidth="1"/>
    <col min="13" max="13" width="10.1796875" customWidth="1"/>
    <col min="16" max="16" width="10.1796875" customWidth="1"/>
    <col min="17" max="17" width="9.54296875" customWidth="1"/>
    <col min="20" max="20" width="10.7265625" customWidth="1"/>
    <col min="21" max="21" width="10.453125" customWidth="1"/>
    <col min="22" max="22" width="11.7265625" customWidth="1"/>
    <col min="24" max="24" width="10" customWidth="1"/>
    <col min="25" max="25" width="11.26953125" customWidth="1"/>
    <col min="64" max="64" width="12.7265625" customWidth="1"/>
  </cols>
  <sheetData>
    <row r="1" spans="1:69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0"/>
      <c r="O1" s="6" t="s">
        <v>0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0"/>
      <c r="AC1" s="6" t="s">
        <v>0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20"/>
      <c r="AQ1" s="6" t="s">
        <v>0</v>
      </c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E1" s="6" t="s">
        <v>0</v>
      </c>
      <c r="BF1" s="39"/>
      <c r="BG1" s="39"/>
      <c r="BH1" s="39"/>
      <c r="BI1" s="39"/>
      <c r="BJ1" s="39"/>
      <c r="BK1" s="39"/>
      <c r="BL1" s="39"/>
      <c r="BM1" s="39"/>
      <c r="BN1" s="20"/>
      <c r="BO1" s="20"/>
      <c r="BP1" s="20"/>
      <c r="BQ1" s="20"/>
    </row>
    <row r="2" spans="1:69" ht="19.5">
      <c r="A2" s="6" t="str">
        <f>'Cash Equities Summary'!A2</f>
        <v>MAY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0"/>
      <c r="O2" s="6" t="str">
        <f>+A2</f>
        <v>MAY OPERATIONAL HIGHLIGHTS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0"/>
      <c r="AC2" s="6" t="str">
        <f>+O2</f>
        <v>MAY OPERATIONAL HIGHLIGHTS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20"/>
      <c r="AQ2" s="6" t="str">
        <f>+AC2</f>
        <v>MAY OPERATIONAL HIGHLIGHTS</v>
      </c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E2" s="6" t="str">
        <f>+AQ2</f>
        <v>MAY OPERATIONAL HIGHLIGHTS</v>
      </c>
      <c r="BF2" s="39"/>
      <c r="BG2" s="39"/>
      <c r="BH2" s="39"/>
      <c r="BI2" s="39"/>
      <c r="BJ2" s="39"/>
      <c r="BK2" s="39"/>
      <c r="BL2" s="39"/>
      <c r="BM2" s="39"/>
      <c r="BN2" s="20"/>
      <c r="BO2" s="20"/>
      <c r="BP2" s="20"/>
      <c r="BQ2" s="20"/>
    </row>
    <row r="3" spans="1:6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69" ht="18">
      <c r="A4" s="26" t="s">
        <v>61</v>
      </c>
      <c r="B4" s="26"/>
      <c r="C4" s="26"/>
      <c r="D4" s="26"/>
      <c r="E4" s="26"/>
      <c r="F4" s="44"/>
      <c r="G4" s="40"/>
      <c r="H4" s="40"/>
      <c r="I4" s="40"/>
      <c r="J4" s="40"/>
      <c r="K4" s="40"/>
      <c r="L4" s="40"/>
      <c r="M4" s="40"/>
      <c r="N4" s="20"/>
      <c r="O4" s="26" t="s">
        <v>61</v>
      </c>
      <c r="P4" s="26"/>
      <c r="Q4" s="26"/>
      <c r="R4" s="26"/>
      <c r="S4" s="26"/>
      <c r="T4" s="44"/>
      <c r="U4" s="40"/>
      <c r="V4" s="40"/>
      <c r="W4" s="40"/>
      <c r="X4" s="40"/>
      <c r="Y4" s="40"/>
      <c r="Z4" s="40"/>
      <c r="AA4" s="40"/>
      <c r="AB4" s="20"/>
      <c r="AC4" s="26" t="s">
        <v>61</v>
      </c>
      <c r="AD4" s="26"/>
      <c r="AE4" s="26"/>
      <c r="AF4" s="26"/>
      <c r="AG4" s="26"/>
      <c r="AH4" s="26"/>
      <c r="AI4" s="40"/>
      <c r="AJ4" s="40"/>
      <c r="AK4" s="40"/>
      <c r="AL4" s="40"/>
      <c r="AM4" s="40"/>
      <c r="AN4" s="40"/>
      <c r="AO4" s="40"/>
      <c r="AP4" s="20"/>
      <c r="AQ4" s="26" t="s">
        <v>61</v>
      </c>
      <c r="AR4" s="26"/>
      <c r="AS4" s="26"/>
      <c r="AT4" s="26"/>
      <c r="AU4" s="26"/>
      <c r="AV4" s="40"/>
      <c r="AW4" s="40"/>
      <c r="AX4" s="40"/>
      <c r="AY4" s="40"/>
      <c r="AZ4" s="40"/>
      <c r="BA4" s="40"/>
      <c r="BB4" s="40"/>
      <c r="BC4" s="20"/>
    </row>
    <row r="5" spans="1:69" ht="15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45"/>
      <c r="Y5" s="20"/>
      <c r="Z5" s="20"/>
      <c r="AA5" s="20"/>
      <c r="AB5" s="20"/>
      <c r="AC5" s="20"/>
      <c r="AD5" s="45"/>
      <c r="AE5" s="20"/>
      <c r="AF5" s="20"/>
      <c r="AG5" s="20"/>
      <c r="AH5" s="45"/>
      <c r="AI5" s="20"/>
      <c r="AJ5" s="20"/>
      <c r="AK5" s="20"/>
      <c r="AL5" s="45"/>
      <c r="AM5" s="22"/>
      <c r="AN5" s="22"/>
      <c r="AO5" s="22"/>
      <c r="AP5" s="20"/>
      <c r="AQ5" s="20"/>
      <c r="AR5" s="20"/>
      <c r="AS5" s="20"/>
      <c r="AT5" s="20"/>
      <c r="AU5" s="20"/>
      <c r="AV5" s="45"/>
      <c r="AW5" s="20"/>
      <c r="AX5" s="20"/>
      <c r="AY5" s="20"/>
      <c r="AZ5" s="45"/>
      <c r="BA5" s="22"/>
      <c r="BB5" s="22"/>
      <c r="BC5" s="20"/>
      <c r="BE5" s="20"/>
      <c r="BF5" s="20"/>
      <c r="BG5" s="20"/>
      <c r="BH5" s="20"/>
      <c r="BI5" s="20"/>
      <c r="BJ5" s="20"/>
      <c r="BK5" s="20"/>
      <c r="BL5" s="20"/>
      <c r="BM5" s="20"/>
    </row>
    <row r="6" spans="1:69" ht="15" thickBot="1">
      <c r="A6" s="46"/>
      <c r="B6" s="279" t="s">
        <v>73</v>
      </c>
      <c r="C6" s="280"/>
      <c r="D6" s="280"/>
      <c r="E6" s="281"/>
      <c r="F6" s="279" t="s">
        <v>74</v>
      </c>
      <c r="G6" s="280"/>
      <c r="H6" s="280"/>
      <c r="I6" s="281"/>
      <c r="J6" s="279" t="s">
        <v>75</v>
      </c>
      <c r="K6" s="280"/>
      <c r="L6" s="280"/>
      <c r="M6" s="281"/>
      <c r="N6" s="18"/>
      <c r="O6" s="46"/>
      <c r="P6" s="279" t="s">
        <v>76</v>
      </c>
      <c r="Q6" s="280"/>
      <c r="R6" s="280"/>
      <c r="S6" s="281"/>
      <c r="T6" s="279" t="s">
        <v>77</v>
      </c>
      <c r="U6" s="280"/>
      <c r="V6" s="280"/>
      <c r="W6" s="281"/>
      <c r="X6" s="279" t="s">
        <v>78</v>
      </c>
      <c r="Y6" s="280"/>
      <c r="Z6" s="280"/>
      <c r="AA6" s="281"/>
      <c r="AB6" s="18"/>
      <c r="AC6" s="46"/>
      <c r="AD6" s="279" t="s">
        <v>79</v>
      </c>
      <c r="AE6" s="280"/>
      <c r="AF6" s="280"/>
      <c r="AG6" s="281"/>
      <c r="AH6" s="279" t="s">
        <v>80</v>
      </c>
      <c r="AI6" s="280"/>
      <c r="AJ6" s="280"/>
      <c r="AK6" s="281"/>
      <c r="AL6" s="279" t="s">
        <v>81</v>
      </c>
      <c r="AM6" s="280"/>
      <c r="AN6" s="280"/>
      <c r="AO6" s="281"/>
      <c r="AP6" s="18"/>
      <c r="AQ6" s="46"/>
      <c r="AR6" s="279" t="s">
        <v>82</v>
      </c>
      <c r="AS6" s="280"/>
      <c r="AT6" s="280"/>
      <c r="AU6" s="281"/>
      <c r="AV6" s="279" t="s">
        <v>83</v>
      </c>
      <c r="AW6" s="280"/>
      <c r="AX6" s="280"/>
      <c r="AY6" s="281"/>
      <c r="AZ6" s="279" t="s">
        <v>84</v>
      </c>
      <c r="BA6" s="280"/>
      <c r="BB6" s="280"/>
      <c r="BC6" s="281"/>
      <c r="BE6" s="46"/>
      <c r="BF6" s="279" t="s">
        <v>85</v>
      </c>
      <c r="BG6" s="280"/>
      <c r="BH6" s="280"/>
      <c r="BI6" s="281"/>
      <c r="BJ6" s="279" t="s">
        <v>86</v>
      </c>
      <c r="BK6" s="280"/>
      <c r="BL6" s="280"/>
      <c r="BM6" s="281"/>
    </row>
    <row r="7" spans="1:69" ht="26">
      <c r="A7" s="47"/>
      <c r="B7" s="271" t="s">
        <v>87</v>
      </c>
      <c r="C7" s="273" t="s">
        <v>88</v>
      </c>
      <c r="D7" s="275" t="s">
        <v>89</v>
      </c>
      <c r="E7" s="277" t="s">
        <v>90</v>
      </c>
      <c r="F7" s="271" t="s">
        <v>87</v>
      </c>
      <c r="G7" s="273" t="s">
        <v>88</v>
      </c>
      <c r="H7" s="275" t="s">
        <v>89</v>
      </c>
      <c r="I7" s="277" t="s">
        <v>90</v>
      </c>
      <c r="J7" s="271" t="s">
        <v>87</v>
      </c>
      <c r="K7" s="273" t="s">
        <v>88</v>
      </c>
      <c r="L7" s="275" t="s">
        <v>89</v>
      </c>
      <c r="M7" s="277" t="s">
        <v>90</v>
      </c>
      <c r="N7" s="48"/>
      <c r="O7" s="47"/>
      <c r="P7" s="271" t="s">
        <v>87</v>
      </c>
      <c r="Q7" s="273" t="s">
        <v>88</v>
      </c>
      <c r="R7" s="275" t="s">
        <v>89</v>
      </c>
      <c r="S7" s="277" t="s">
        <v>90</v>
      </c>
      <c r="T7" s="271" t="s">
        <v>87</v>
      </c>
      <c r="U7" s="273" t="s">
        <v>88</v>
      </c>
      <c r="V7" s="275" t="s">
        <v>89</v>
      </c>
      <c r="W7" s="277" t="s">
        <v>90</v>
      </c>
      <c r="X7" s="271" t="s">
        <v>87</v>
      </c>
      <c r="Y7" s="273" t="s">
        <v>88</v>
      </c>
      <c r="Z7" s="275" t="s">
        <v>89</v>
      </c>
      <c r="AA7" s="277" t="s">
        <v>90</v>
      </c>
      <c r="AB7" s="49"/>
      <c r="AC7" s="47"/>
      <c r="AD7" s="271" t="s">
        <v>87</v>
      </c>
      <c r="AE7" s="273" t="s">
        <v>88</v>
      </c>
      <c r="AF7" s="275" t="s">
        <v>89</v>
      </c>
      <c r="AG7" s="277" t="s">
        <v>90</v>
      </c>
      <c r="AH7" s="271" t="s">
        <v>87</v>
      </c>
      <c r="AI7" s="273" t="s">
        <v>88</v>
      </c>
      <c r="AJ7" s="275" t="s">
        <v>89</v>
      </c>
      <c r="AK7" s="277" t="s">
        <v>90</v>
      </c>
      <c r="AL7" s="271" t="s">
        <v>87</v>
      </c>
      <c r="AM7" s="273" t="s">
        <v>88</v>
      </c>
      <c r="AN7" s="275" t="s">
        <v>89</v>
      </c>
      <c r="AO7" s="277" t="s">
        <v>90</v>
      </c>
      <c r="AP7" s="18"/>
      <c r="AQ7" s="47"/>
      <c r="AR7" s="271" t="s">
        <v>87</v>
      </c>
      <c r="AS7" s="273" t="s">
        <v>88</v>
      </c>
      <c r="AT7" s="275" t="s">
        <v>89</v>
      </c>
      <c r="AU7" s="277" t="s">
        <v>90</v>
      </c>
      <c r="AV7" s="271" t="s">
        <v>87</v>
      </c>
      <c r="AW7" s="273" t="s">
        <v>88</v>
      </c>
      <c r="AX7" s="275" t="s">
        <v>89</v>
      </c>
      <c r="AY7" s="277" t="s">
        <v>90</v>
      </c>
      <c r="AZ7" s="271" t="s">
        <v>87</v>
      </c>
      <c r="BA7" s="273" t="s">
        <v>88</v>
      </c>
      <c r="BB7" s="275" t="s">
        <v>89</v>
      </c>
      <c r="BC7" s="277" t="s">
        <v>90</v>
      </c>
      <c r="BE7" s="47"/>
      <c r="BF7" s="50" t="s">
        <v>87</v>
      </c>
      <c r="BG7" s="51" t="s">
        <v>88</v>
      </c>
      <c r="BH7" s="52" t="s">
        <v>89</v>
      </c>
      <c r="BI7" s="53" t="s">
        <v>90</v>
      </c>
      <c r="BJ7" s="50" t="s">
        <v>87</v>
      </c>
      <c r="BK7" s="51" t="s">
        <v>88</v>
      </c>
      <c r="BL7" s="52" t="s">
        <v>89</v>
      </c>
      <c r="BM7" s="53" t="s">
        <v>90</v>
      </c>
    </row>
    <row r="8" spans="1:69" ht="15.75" customHeight="1" thickBot="1">
      <c r="A8" s="54"/>
      <c r="B8" s="272"/>
      <c r="C8" s="274"/>
      <c r="D8" s="276"/>
      <c r="E8" s="278"/>
      <c r="F8" s="272"/>
      <c r="G8" s="274"/>
      <c r="H8" s="276"/>
      <c r="I8" s="278"/>
      <c r="J8" s="272"/>
      <c r="K8" s="274"/>
      <c r="L8" s="276"/>
      <c r="M8" s="278"/>
      <c r="N8" s="37"/>
      <c r="O8" s="54"/>
      <c r="P8" s="272"/>
      <c r="Q8" s="274"/>
      <c r="R8" s="276"/>
      <c r="S8" s="278"/>
      <c r="T8" s="272"/>
      <c r="U8" s="274"/>
      <c r="V8" s="276"/>
      <c r="W8" s="278"/>
      <c r="X8" s="272"/>
      <c r="Y8" s="274"/>
      <c r="Z8" s="276"/>
      <c r="AA8" s="278"/>
      <c r="AB8" s="21"/>
      <c r="AC8" s="54"/>
      <c r="AD8" s="272"/>
      <c r="AE8" s="274"/>
      <c r="AF8" s="276"/>
      <c r="AG8" s="278"/>
      <c r="AH8" s="272"/>
      <c r="AI8" s="274"/>
      <c r="AJ8" s="276"/>
      <c r="AK8" s="278"/>
      <c r="AL8" s="272"/>
      <c r="AM8" s="274"/>
      <c r="AN8" s="276"/>
      <c r="AO8" s="278"/>
      <c r="AP8" s="21"/>
      <c r="AQ8" s="54"/>
      <c r="AR8" s="272"/>
      <c r="AS8" s="274"/>
      <c r="AT8" s="276"/>
      <c r="AU8" s="278"/>
      <c r="AV8" s="272"/>
      <c r="AW8" s="274"/>
      <c r="AX8" s="276"/>
      <c r="AY8" s="278"/>
      <c r="AZ8" s="272"/>
      <c r="BA8" s="274"/>
      <c r="BB8" s="276"/>
      <c r="BC8" s="278"/>
      <c r="BE8" s="54"/>
      <c r="BF8" s="55"/>
      <c r="BG8" s="56"/>
      <c r="BH8" s="57"/>
      <c r="BI8" s="58"/>
      <c r="BJ8" s="55"/>
      <c r="BK8" s="56"/>
      <c r="BL8" s="57"/>
      <c r="BM8" s="58"/>
    </row>
    <row r="9" spans="1:69">
      <c r="A9" s="59">
        <v>44927</v>
      </c>
      <c r="B9" s="60">
        <v>204</v>
      </c>
      <c r="C9" s="61">
        <v>455134</v>
      </c>
      <c r="D9" s="62">
        <v>90042.595392999996</v>
      </c>
      <c r="E9" s="63">
        <v>1441514</v>
      </c>
      <c r="F9" s="60">
        <v>0</v>
      </c>
      <c r="G9" s="61">
        <v>0</v>
      </c>
      <c r="H9" s="62">
        <v>0</v>
      </c>
      <c r="I9" s="63">
        <v>350</v>
      </c>
      <c r="J9" s="60">
        <v>13401</v>
      </c>
      <c r="K9" s="61">
        <v>21912</v>
      </c>
      <c r="L9" s="62">
        <v>11690.400890000001</v>
      </c>
      <c r="M9" s="63">
        <v>16505</v>
      </c>
      <c r="N9" s="18"/>
      <c r="O9" s="64">
        <v>44927</v>
      </c>
      <c r="P9" s="65">
        <v>0</v>
      </c>
      <c r="Q9" s="66">
        <v>0</v>
      </c>
      <c r="R9" s="67">
        <v>0</v>
      </c>
      <c r="S9" s="68">
        <v>0</v>
      </c>
      <c r="T9" s="65">
        <v>0</v>
      </c>
      <c r="U9" s="66">
        <v>0</v>
      </c>
      <c r="V9" s="67">
        <v>0</v>
      </c>
      <c r="W9" s="68">
        <v>0</v>
      </c>
      <c r="X9" s="65">
        <v>0</v>
      </c>
      <c r="Y9" s="66">
        <v>0</v>
      </c>
      <c r="Z9" s="67">
        <v>0</v>
      </c>
      <c r="AA9" s="68">
        <v>0</v>
      </c>
      <c r="AB9" s="21"/>
      <c r="AC9" s="64">
        <v>44927</v>
      </c>
      <c r="AD9" s="65">
        <v>0</v>
      </c>
      <c r="AE9" s="66">
        <v>0</v>
      </c>
      <c r="AF9" s="67">
        <v>0</v>
      </c>
      <c r="AG9" s="68">
        <v>0</v>
      </c>
      <c r="AH9" s="65">
        <v>0</v>
      </c>
      <c r="AI9" s="66">
        <v>0</v>
      </c>
      <c r="AJ9" s="67">
        <v>0</v>
      </c>
      <c r="AK9" s="68">
        <v>0</v>
      </c>
      <c r="AL9" s="65">
        <v>58</v>
      </c>
      <c r="AM9" s="66">
        <v>102</v>
      </c>
      <c r="AN9" s="67">
        <v>11.000959999999999</v>
      </c>
      <c r="AO9" s="68">
        <v>9</v>
      </c>
      <c r="AP9" s="21"/>
      <c r="AQ9" s="64">
        <v>44927</v>
      </c>
      <c r="AR9" s="65">
        <v>0</v>
      </c>
      <c r="AS9" s="66">
        <v>0</v>
      </c>
      <c r="AT9" s="67">
        <v>0</v>
      </c>
      <c r="AU9" s="68">
        <v>0</v>
      </c>
      <c r="AV9" s="65">
        <v>0</v>
      </c>
      <c r="AW9" s="66">
        <v>0</v>
      </c>
      <c r="AX9" s="67">
        <v>0</v>
      </c>
      <c r="AY9" s="68">
        <v>2500</v>
      </c>
      <c r="AZ9" s="65">
        <v>0</v>
      </c>
      <c r="BA9" s="66">
        <v>0</v>
      </c>
      <c r="BB9" s="67">
        <v>0</v>
      </c>
      <c r="BC9" s="68">
        <v>0</v>
      </c>
      <c r="BE9" s="64">
        <v>44927</v>
      </c>
      <c r="BF9" s="69">
        <v>0</v>
      </c>
      <c r="BG9" s="70">
        <v>0</v>
      </c>
      <c r="BH9" s="71">
        <v>0</v>
      </c>
      <c r="BI9" s="72">
        <v>0</v>
      </c>
      <c r="BJ9" s="69">
        <v>0</v>
      </c>
      <c r="BK9" s="70">
        <v>0</v>
      </c>
      <c r="BL9" s="71">
        <v>0</v>
      </c>
      <c r="BM9" s="72">
        <v>0</v>
      </c>
    </row>
    <row r="10" spans="1:69">
      <c r="A10" s="59">
        <v>44958</v>
      </c>
      <c r="B10" s="60">
        <v>214</v>
      </c>
      <c r="C10" s="61">
        <v>218721</v>
      </c>
      <c r="D10" s="62">
        <v>41828.865711999999</v>
      </c>
      <c r="E10" s="63">
        <v>1513641</v>
      </c>
      <c r="F10" s="60">
        <v>2</v>
      </c>
      <c r="G10" s="61">
        <v>550</v>
      </c>
      <c r="H10" s="62">
        <v>111.595</v>
      </c>
      <c r="I10" s="63">
        <v>400</v>
      </c>
      <c r="J10" s="60">
        <v>10516</v>
      </c>
      <c r="K10" s="61">
        <v>16855</v>
      </c>
      <c r="L10" s="62">
        <v>9035.7454699999998</v>
      </c>
      <c r="M10" s="63">
        <v>18725</v>
      </c>
      <c r="N10" s="20"/>
      <c r="O10" s="64">
        <v>44958</v>
      </c>
      <c r="P10" s="65">
        <v>0</v>
      </c>
      <c r="Q10" s="66">
        <v>0</v>
      </c>
      <c r="R10" s="67">
        <v>0</v>
      </c>
      <c r="S10" s="68">
        <v>0</v>
      </c>
      <c r="T10" s="65">
        <v>0</v>
      </c>
      <c r="U10" s="66">
        <v>0</v>
      </c>
      <c r="V10" s="67">
        <v>0</v>
      </c>
      <c r="W10" s="68">
        <v>0</v>
      </c>
      <c r="X10" s="65">
        <v>0</v>
      </c>
      <c r="Y10" s="66">
        <v>0</v>
      </c>
      <c r="Z10" s="67">
        <v>0</v>
      </c>
      <c r="AA10" s="68">
        <v>0</v>
      </c>
      <c r="AB10" s="20"/>
      <c r="AC10" s="64">
        <v>44958</v>
      </c>
      <c r="AD10" s="65">
        <v>0</v>
      </c>
      <c r="AE10" s="66">
        <v>0</v>
      </c>
      <c r="AF10" s="67">
        <v>0</v>
      </c>
      <c r="AG10" s="68">
        <v>0</v>
      </c>
      <c r="AH10" s="65">
        <v>0</v>
      </c>
      <c r="AI10" s="66">
        <v>0</v>
      </c>
      <c r="AJ10" s="67">
        <v>0</v>
      </c>
      <c r="AK10" s="68">
        <v>0</v>
      </c>
      <c r="AL10" s="65">
        <v>23</v>
      </c>
      <c r="AM10" s="66">
        <v>58</v>
      </c>
      <c r="AN10" s="67">
        <v>6.2022599999999999</v>
      </c>
      <c r="AO10" s="68">
        <v>12</v>
      </c>
      <c r="AP10" s="20"/>
      <c r="AQ10" s="64">
        <v>44958</v>
      </c>
      <c r="AR10" s="65">
        <v>0</v>
      </c>
      <c r="AS10" s="66">
        <v>0</v>
      </c>
      <c r="AT10" s="67">
        <v>0</v>
      </c>
      <c r="AU10" s="68">
        <v>0</v>
      </c>
      <c r="AV10" s="65">
        <v>0</v>
      </c>
      <c r="AW10" s="66">
        <v>0</v>
      </c>
      <c r="AX10" s="67">
        <v>0</v>
      </c>
      <c r="AY10" s="68">
        <v>2500</v>
      </c>
      <c r="AZ10" s="65">
        <v>0</v>
      </c>
      <c r="BA10" s="66">
        <v>0</v>
      </c>
      <c r="BB10" s="67">
        <v>0</v>
      </c>
      <c r="BC10" s="68">
        <v>0</v>
      </c>
      <c r="BE10" s="64">
        <v>44958</v>
      </c>
      <c r="BF10" s="60">
        <v>0</v>
      </c>
      <c r="BG10" s="61">
        <v>0</v>
      </c>
      <c r="BH10" s="62">
        <v>0</v>
      </c>
      <c r="BI10" s="63">
        <v>0</v>
      </c>
      <c r="BJ10" s="60">
        <v>0</v>
      </c>
      <c r="BK10" s="61">
        <v>0</v>
      </c>
      <c r="BL10" s="62">
        <v>0</v>
      </c>
      <c r="BM10" s="63">
        <v>0</v>
      </c>
    </row>
    <row r="11" spans="1:69">
      <c r="A11" s="59">
        <v>44986</v>
      </c>
      <c r="B11" s="60">
        <v>453</v>
      </c>
      <c r="C11" s="61">
        <v>1997331</v>
      </c>
      <c r="D11" s="62">
        <v>366661.854597</v>
      </c>
      <c r="E11" s="63">
        <v>1014626</v>
      </c>
      <c r="F11" s="60">
        <v>2</v>
      </c>
      <c r="G11" s="61">
        <v>200</v>
      </c>
      <c r="H11" s="62">
        <v>38.796999999999997</v>
      </c>
      <c r="I11" s="63">
        <v>400</v>
      </c>
      <c r="J11" s="60">
        <v>14827</v>
      </c>
      <c r="K11" s="61">
        <v>62665</v>
      </c>
      <c r="L11" s="62">
        <v>33305.698149999997</v>
      </c>
      <c r="M11" s="63">
        <v>16590</v>
      </c>
      <c r="N11" s="20"/>
      <c r="O11" s="64">
        <v>44986</v>
      </c>
      <c r="P11" s="65">
        <v>0</v>
      </c>
      <c r="Q11" s="66">
        <v>0</v>
      </c>
      <c r="R11" s="67">
        <v>0</v>
      </c>
      <c r="S11" s="68">
        <v>0</v>
      </c>
      <c r="T11" s="65">
        <v>0</v>
      </c>
      <c r="U11" s="66">
        <v>0</v>
      </c>
      <c r="V11" s="67">
        <v>0</v>
      </c>
      <c r="W11" s="68">
        <v>0</v>
      </c>
      <c r="X11" s="65">
        <v>0</v>
      </c>
      <c r="Y11" s="66">
        <v>0</v>
      </c>
      <c r="Z11" s="67">
        <v>0</v>
      </c>
      <c r="AA11" s="68">
        <v>0</v>
      </c>
      <c r="AB11" s="20"/>
      <c r="AC11" s="64">
        <v>44986</v>
      </c>
      <c r="AD11" s="65">
        <v>0</v>
      </c>
      <c r="AE11" s="66">
        <v>0</v>
      </c>
      <c r="AF11" s="67">
        <v>0</v>
      </c>
      <c r="AG11" s="68">
        <v>0</v>
      </c>
      <c r="AH11" s="65">
        <v>0</v>
      </c>
      <c r="AI11" s="66">
        <v>0</v>
      </c>
      <c r="AJ11" s="67">
        <v>0</v>
      </c>
      <c r="AK11" s="68">
        <v>0</v>
      </c>
      <c r="AL11" s="65">
        <v>34</v>
      </c>
      <c r="AM11" s="66">
        <v>63</v>
      </c>
      <c r="AN11" s="67">
        <v>6.778092</v>
      </c>
      <c r="AO11" s="68">
        <v>1</v>
      </c>
      <c r="AP11" s="20"/>
      <c r="AQ11" s="64">
        <v>44986</v>
      </c>
      <c r="AR11" s="65">
        <v>0</v>
      </c>
      <c r="AS11" s="66">
        <v>0</v>
      </c>
      <c r="AT11" s="67">
        <v>0</v>
      </c>
      <c r="AU11" s="68">
        <v>0</v>
      </c>
      <c r="AV11" s="65">
        <v>12</v>
      </c>
      <c r="AW11" s="66">
        <v>5000</v>
      </c>
      <c r="AX11" s="67">
        <v>504.958325</v>
      </c>
      <c r="AY11" s="68">
        <v>2500</v>
      </c>
      <c r="AZ11" s="65">
        <v>0</v>
      </c>
      <c r="BA11" s="66">
        <v>0</v>
      </c>
      <c r="BB11" s="67">
        <v>0</v>
      </c>
      <c r="BC11" s="68">
        <v>0</v>
      </c>
      <c r="BE11" s="64">
        <v>44986</v>
      </c>
      <c r="BF11" s="60">
        <v>0</v>
      </c>
      <c r="BG11" s="61">
        <v>0</v>
      </c>
      <c r="BH11" s="62">
        <v>0</v>
      </c>
      <c r="BI11" s="63">
        <v>0</v>
      </c>
      <c r="BJ11" s="60">
        <v>0</v>
      </c>
      <c r="BK11" s="61">
        <v>0</v>
      </c>
      <c r="BL11" s="62">
        <v>0</v>
      </c>
      <c r="BM11" s="63">
        <v>0</v>
      </c>
    </row>
    <row r="12" spans="1:69">
      <c r="A12" s="59">
        <v>45017</v>
      </c>
      <c r="B12" s="60">
        <v>124</v>
      </c>
      <c r="C12" s="61">
        <v>207060</v>
      </c>
      <c r="D12" s="62">
        <v>38479.016207000001</v>
      </c>
      <c r="E12" s="63">
        <v>999383</v>
      </c>
      <c r="F12" s="60">
        <v>0</v>
      </c>
      <c r="G12" s="61">
        <v>0</v>
      </c>
      <c r="H12" s="62">
        <v>0</v>
      </c>
      <c r="I12" s="63">
        <v>400</v>
      </c>
      <c r="J12" s="60">
        <v>8443</v>
      </c>
      <c r="K12" s="61">
        <v>13846</v>
      </c>
      <c r="L12" s="62">
        <v>7582.7952500000001</v>
      </c>
      <c r="M12" s="63">
        <v>17007</v>
      </c>
      <c r="N12" s="20"/>
      <c r="O12" s="64">
        <v>45017</v>
      </c>
      <c r="P12" s="65">
        <v>0</v>
      </c>
      <c r="Q12" s="66">
        <v>0</v>
      </c>
      <c r="R12" s="67">
        <v>0</v>
      </c>
      <c r="S12" s="68">
        <v>0</v>
      </c>
      <c r="T12" s="65">
        <v>0</v>
      </c>
      <c r="U12" s="66">
        <v>0</v>
      </c>
      <c r="V12" s="67">
        <v>0</v>
      </c>
      <c r="W12" s="68">
        <v>0</v>
      </c>
      <c r="X12" s="65">
        <v>0</v>
      </c>
      <c r="Y12" s="66">
        <v>0</v>
      </c>
      <c r="Z12" s="67">
        <v>0</v>
      </c>
      <c r="AA12" s="68">
        <v>0</v>
      </c>
      <c r="AB12" s="20"/>
      <c r="AC12" s="64">
        <v>45017</v>
      </c>
      <c r="AD12" s="65">
        <v>0</v>
      </c>
      <c r="AE12" s="66">
        <v>0</v>
      </c>
      <c r="AF12" s="67">
        <v>0</v>
      </c>
      <c r="AG12" s="68">
        <v>0</v>
      </c>
      <c r="AH12" s="65">
        <v>0</v>
      </c>
      <c r="AI12" s="66">
        <v>0</v>
      </c>
      <c r="AJ12" s="67">
        <v>0</v>
      </c>
      <c r="AK12" s="68">
        <v>0</v>
      </c>
      <c r="AL12" s="65">
        <v>72</v>
      </c>
      <c r="AM12" s="66">
        <v>187</v>
      </c>
      <c r="AN12" s="67">
        <v>20.481760000000001</v>
      </c>
      <c r="AO12" s="68">
        <v>3</v>
      </c>
      <c r="AP12" s="20"/>
      <c r="AQ12" s="64">
        <v>45017</v>
      </c>
      <c r="AR12" s="65">
        <v>0</v>
      </c>
      <c r="AS12" s="66">
        <v>0</v>
      </c>
      <c r="AT12" s="67">
        <v>0</v>
      </c>
      <c r="AU12" s="68">
        <v>0</v>
      </c>
      <c r="AV12" s="65">
        <v>0</v>
      </c>
      <c r="AW12" s="66">
        <v>0</v>
      </c>
      <c r="AX12" s="67">
        <v>0</v>
      </c>
      <c r="AY12" s="68">
        <v>2500</v>
      </c>
      <c r="AZ12" s="65">
        <v>0</v>
      </c>
      <c r="BA12" s="66">
        <v>0</v>
      </c>
      <c r="BB12" s="67">
        <v>0</v>
      </c>
      <c r="BC12" s="68">
        <v>0</v>
      </c>
      <c r="BE12" s="64">
        <v>45017</v>
      </c>
      <c r="BF12" s="60">
        <v>0</v>
      </c>
      <c r="BG12" s="61">
        <v>0</v>
      </c>
      <c r="BH12" s="62">
        <v>0</v>
      </c>
      <c r="BI12" s="63">
        <v>0</v>
      </c>
      <c r="BJ12" s="60">
        <v>0</v>
      </c>
      <c r="BK12" s="61">
        <v>0</v>
      </c>
      <c r="BL12" s="62">
        <v>0</v>
      </c>
      <c r="BM12" s="63">
        <v>0</v>
      </c>
    </row>
    <row r="13" spans="1:69">
      <c r="A13" s="59">
        <v>45047</v>
      </c>
      <c r="B13" s="60">
        <v>178</v>
      </c>
      <c r="C13" s="61">
        <v>458178</v>
      </c>
      <c r="D13" s="62">
        <v>82013.012014000007</v>
      </c>
      <c r="E13" s="63">
        <v>789521</v>
      </c>
      <c r="F13" s="60">
        <v>0</v>
      </c>
      <c r="G13" s="61">
        <v>0</v>
      </c>
      <c r="H13" s="62">
        <v>0</v>
      </c>
      <c r="I13" s="63">
        <v>400</v>
      </c>
      <c r="J13" s="60">
        <v>14324</v>
      </c>
      <c r="K13" s="61">
        <v>26551</v>
      </c>
      <c r="L13" s="62">
        <v>14472.00195</v>
      </c>
      <c r="M13" s="63">
        <v>15133</v>
      </c>
      <c r="N13" s="73"/>
      <c r="O13" s="64">
        <v>45047</v>
      </c>
      <c r="P13" s="65">
        <v>0</v>
      </c>
      <c r="Q13" s="66">
        <v>0</v>
      </c>
      <c r="R13" s="67">
        <v>0</v>
      </c>
      <c r="S13" s="68">
        <v>0</v>
      </c>
      <c r="T13" s="65">
        <v>0</v>
      </c>
      <c r="U13" s="66">
        <v>0</v>
      </c>
      <c r="V13" s="67">
        <v>0</v>
      </c>
      <c r="W13" s="68">
        <v>0</v>
      </c>
      <c r="X13" s="65">
        <v>0</v>
      </c>
      <c r="Y13" s="66">
        <v>0</v>
      </c>
      <c r="Z13" s="67">
        <v>0</v>
      </c>
      <c r="AA13" s="68">
        <v>0</v>
      </c>
      <c r="AB13" s="73"/>
      <c r="AC13" s="64">
        <v>45047</v>
      </c>
      <c r="AD13" s="65">
        <v>0</v>
      </c>
      <c r="AE13" s="66">
        <v>0</v>
      </c>
      <c r="AF13" s="67">
        <v>0</v>
      </c>
      <c r="AG13" s="68">
        <v>0</v>
      </c>
      <c r="AH13" s="65">
        <v>0</v>
      </c>
      <c r="AI13" s="66">
        <v>0</v>
      </c>
      <c r="AJ13" s="67">
        <v>0</v>
      </c>
      <c r="AK13" s="68">
        <v>0</v>
      </c>
      <c r="AL13" s="65">
        <v>32</v>
      </c>
      <c r="AM13" s="66">
        <v>93</v>
      </c>
      <c r="AN13" s="67">
        <v>10.284800000000001</v>
      </c>
      <c r="AO13" s="68">
        <v>3</v>
      </c>
      <c r="AP13" s="73"/>
      <c r="AQ13" s="64">
        <v>45047</v>
      </c>
      <c r="AR13" s="65">
        <v>0</v>
      </c>
      <c r="AS13" s="66">
        <v>0</v>
      </c>
      <c r="AT13" s="67">
        <v>0</v>
      </c>
      <c r="AU13" s="68">
        <v>0</v>
      </c>
      <c r="AV13" s="65">
        <v>0</v>
      </c>
      <c r="AW13" s="66">
        <v>0</v>
      </c>
      <c r="AX13" s="67">
        <v>0</v>
      </c>
      <c r="AY13" s="68">
        <v>2500</v>
      </c>
      <c r="AZ13" s="65">
        <v>0</v>
      </c>
      <c r="BA13" s="66">
        <v>0</v>
      </c>
      <c r="BB13" s="67">
        <v>0</v>
      </c>
      <c r="BC13" s="68">
        <v>0</v>
      </c>
      <c r="BE13" s="64">
        <v>45047</v>
      </c>
      <c r="BF13" s="60">
        <v>0</v>
      </c>
      <c r="BG13" s="61">
        <v>0</v>
      </c>
      <c r="BH13" s="62">
        <v>0</v>
      </c>
      <c r="BI13" s="63">
        <v>0</v>
      </c>
      <c r="BJ13" s="60">
        <v>0</v>
      </c>
      <c r="BK13" s="61">
        <v>0</v>
      </c>
      <c r="BL13" s="62">
        <v>0</v>
      </c>
      <c r="BM13" s="63">
        <v>0</v>
      </c>
    </row>
    <row r="14" spans="1:69">
      <c r="A14" s="59">
        <v>45078</v>
      </c>
      <c r="B14" s="60">
        <v>278</v>
      </c>
      <c r="C14" s="61">
        <v>1290832</v>
      </c>
      <c r="D14" s="62">
        <v>227086.741152</v>
      </c>
      <c r="E14" s="63">
        <v>490459</v>
      </c>
      <c r="F14" s="60">
        <v>2</v>
      </c>
      <c r="G14" s="61">
        <v>650</v>
      </c>
      <c r="H14" s="62">
        <v>122.4</v>
      </c>
      <c r="I14" s="63">
        <v>250</v>
      </c>
      <c r="J14" s="60">
        <v>14495</v>
      </c>
      <c r="K14" s="61">
        <v>42449</v>
      </c>
      <c r="L14" s="62">
        <v>23380.87386</v>
      </c>
      <c r="M14" s="63">
        <v>10704</v>
      </c>
      <c r="N14" s="73"/>
      <c r="O14" s="64">
        <v>45078</v>
      </c>
      <c r="P14" s="65">
        <v>0</v>
      </c>
      <c r="Q14" s="66">
        <v>0</v>
      </c>
      <c r="R14" s="67">
        <v>0</v>
      </c>
      <c r="S14" s="68">
        <v>0</v>
      </c>
      <c r="T14" s="65">
        <v>0</v>
      </c>
      <c r="U14" s="66">
        <v>0</v>
      </c>
      <c r="V14" s="67">
        <v>0</v>
      </c>
      <c r="W14" s="68">
        <v>0</v>
      </c>
      <c r="X14" s="65">
        <v>0</v>
      </c>
      <c r="Y14" s="66">
        <v>0</v>
      </c>
      <c r="Z14" s="67">
        <v>0</v>
      </c>
      <c r="AA14" s="68">
        <v>0</v>
      </c>
      <c r="AB14" s="73"/>
      <c r="AC14" s="64">
        <v>45078</v>
      </c>
      <c r="AD14" s="65">
        <v>0</v>
      </c>
      <c r="AE14" s="66">
        <v>0</v>
      </c>
      <c r="AF14" s="67">
        <v>0</v>
      </c>
      <c r="AG14" s="68">
        <v>0</v>
      </c>
      <c r="AH14" s="65">
        <v>0</v>
      </c>
      <c r="AI14" s="66">
        <v>0</v>
      </c>
      <c r="AJ14" s="67">
        <v>0</v>
      </c>
      <c r="AK14" s="68">
        <v>0</v>
      </c>
      <c r="AL14" s="65">
        <v>53</v>
      </c>
      <c r="AM14" s="66">
        <v>128</v>
      </c>
      <c r="AN14" s="67">
        <v>14.21824</v>
      </c>
      <c r="AO14" s="68">
        <v>6</v>
      </c>
      <c r="AP14" s="73"/>
      <c r="AQ14" s="64">
        <v>45078</v>
      </c>
      <c r="AR14" s="65">
        <v>0</v>
      </c>
      <c r="AS14" s="66">
        <v>0</v>
      </c>
      <c r="AT14" s="67">
        <v>0</v>
      </c>
      <c r="AU14" s="68">
        <v>0</v>
      </c>
      <c r="AV14" s="65">
        <v>2</v>
      </c>
      <c r="AW14" s="66">
        <v>5000</v>
      </c>
      <c r="AX14" s="67">
        <v>506.0625</v>
      </c>
      <c r="AY14" s="68">
        <v>2500</v>
      </c>
      <c r="AZ14" s="65">
        <v>0</v>
      </c>
      <c r="BA14" s="66">
        <v>0</v>
      </c>
      <c r="BB14" s="67">
        <v>0</v>
      </c>
      <c r="BC14" s="68">
        <v>0</v>
      </c>
      <c r="BE14" s="64">
        <v>45078</v>
      </c>
      <c r="BF14" s="60">
        <v>0</v>
      </c>
      <c r="BG14" s="61">
        <v>0</v>
      </c>
      <c r="BH14" s="62">
        <v>0</v>
      </c>
      <c r="BI14" s="63">
        <v>0</v>
      </c>
      <c r="BJ14" s="60">
        <v>0</v>
      </c>
      <c r="BK14" s="61">
        <v>0</v>
      </c>
      <c r="BL14" s="62">
        <v>0</v>
      </c>
      <c r="BM14" s="63">
        <v>0</v>
      </c>
    </row>
    <row r="15" spans="1:69">
      <c r="A15" s="59">
        <v>45108</v>
      </c>
      <c r="B15" s="60">
        <v>138</v>
      </c>
      <c r="C15" s="61">
        <v>184717</v>
      </c>
      <c r="D15" s="62">
        <v>31664.218035999998</v>
      </c>
      <c r="E15" s="63">
        <v>494556</v>
      </c>
      <c r="F15" s="60">
        <v>0</v>
      </c>
      <c r="G15" s="61">
        <v>0</v>
      </c>
      <c r="H15" s="62">
        <v>0</v>
      </c>
      <c r="I15" s="63">
        <v>250</v>
      </c>
      <c r="J15" s="60">
        <v>8314</v>
      </c>
      <c r="K15" s="61">
        <v>13796</v>
      </c>
      <c r="L15" s="62">
        <v>7592.1789500000004</v>
      </c>
      <c r="M15" s="63">
        <v>12543</v>
      </c>
      <c r="N15" s="73"/>
      <c r="O15" s="64">
        <v>45108</v>
      </c>
      <c r="P15" s="65">
        <v>0</v>
      </c>
      <c r="Q15" s="66">
        <v>0</v>
      </c>
      <c r="R15" s="67">
        <v>0</v>
      </c>
      <c r="S15" s="68">
        <v>0</v>
      </c>
      <c r="T15" s="65">
        <v>0</v>
      </c>
      <c r="U15" s="66">
        <v>0</v>
      </c>
      <c r="V15" s="67">
        <v>0</v>
      </c>
      <c r="W15" s="68">
        <v>0</v>
      </c>
      <c r="X15" s="65">
        <v>0</v>
      </c>
      <c r="Y15" s="66">
        <v>0</v>
      </c>
      <c r="Z15" s="67">
        <v>0</v>
      </c>
      <c r="AA15" s="68">
        <v>0</v>
      </c>
      <c r="AB15" s="73"/>
      <c r="AC15" s="64">
        <v>45108</v>
      </c>
      <c r="AD15" s="65">
        <v>0</v>
      </c>
      <c r="AE15" s="66">
        <v>0</v>
      </c>
      <c r="AF15" s="67">
        <v>0</v>
      </c>
      <c r="AG15" s="68">
        <v>0</v>
      </c>
      <c r="AH15" s="65">
        <v>0</v>
      </c>
      <c r="AI15" s="66">
        <v>0</v>
      </c>
      <c r="AJ15" s="67">
        <v>0</v>
      </c>
      <c r="AK15" s="68">
        <v>0</v>
      </c>
      <c r="AL15" s="65">
        <v>101</v>
      </c>
      <c r="AM15" s="66">
        <v>571</v>
      </c>
      <c r="AN15" s="67">
        <v>62.777259999999998</v>
      </c>
      <c r="AO15" s="68">
        <v>23</v>
      </c>
      <c r="AP15" s="73"/>
      <c r="AQ15" s="64">
        <v>45108</v>
      </c>
      <c r="AR15" s="65">
        <v>0</v>
      </c>
      <c r="AS15" s="66">
        <v>0</v>
      </c>
      <c r="AT15" s="67">
        <v>0</v>
      </c>
      <c r="AU15" s="68">
        <v>0</v>
      </c>
      <c r="AV15" s="65">
        <v>0</v>
      </c>
      <c r="AW15" s="66">
        <v>0</v>
      </c>
      <c r="AX15" s="67">
        <v>0</v>
      </c>
      <c r="AY15" s="68">
        <v>2500</v>
      </c>
      <c r="AZ15" s="65">
        <v>0</v>
      </c>
      <c r="BA15" s="66">
        <v>0</v>
      </c>
      <c r="BB15" s="67">
        <v>0</v>
      </c>
      <c r="BC15" s="68">
        <v>0</v>
      </c>
      <c r="BE15" s="64">
        <v>45108</v>
      </c>
      <c r="BF15" s="60">
        <v>0</v>
      </c>
      <c r="BG15" s="61">
        <v>0</v>
      </c>
      <c r="BH15" s="62">
        <v>0</v>
      </c>
      <c r="BI15" s="63">
        <v>0</v>
      </c>
      <c r="BJ15" s="60">
        <v>0</v>
      </c>
      <c r="BK15" s="61">
        <v>0</v>
      </c>
      <c r="BL15" s="62">
        <v>0</v>
      </c>
      <c r="BM15" s="63">
        <v>0</v>
      </c>
    </row>
    <row r="16" spans="1:69">
      <c r="A16" s="59">
        <v>45139</v>
      </c>
      <c r="B16" s="60">
        <v>193</v>
      </c>
      <c r="C16" s="61">
        <v>279195</v>
      </c>
      <c r="D16" s="62">
        <v>48224.727385999999</v>
      </c>
      <c r="E16" s="63">
        <v>598556</v>
      </c>
      <c r="F16" s="60">
        <v>0</v>
      </c>
      <c r="G16" s="61">
        <v>0</v>
      </c>
      <c r="H16" s="62">
        <v>0</v>
      </c>
      <c r="I16" s="63">
        <v>250</v>
      </c>
      <c r="J16" s="60">
        <v>9638</v>
      </c>
      <c r="K16" s="61">
        <v>15617</v>
      </c>
      <c r="L16" s="62">
        <v>8430.8717300000008</v>
      </c>
      <c r="M16" s="63">
        <v>13231</v>
      </c>
      <c r="N16" s="73"/>
      <c r="O16" s="59">
        <v>45139</v>
      </c>
      <c r="P16" s="60">
        <v>0</v>
      </c>
      <c r="Q16" s="61">
        <v>0</v>
      </c>
      <c r="R16" s="62">
        <v>0</v>
      </c>
      <c r="S16" s="63">
        <v>0</v>
      </c>
      <c r="T16" s="60">
        <v>0</v>
      </c>
      <c r="U16" s="61">
        <v>0</v>
      </c>
      <c r="V16" s="62">
        <v>0</v>
      </c>
      <c r="W16" s="63">
        <v>0</v>
      </c>
      <c r="X16" s="60">
        <v>0</v>
      </c>
      <c r="Y16" s="61">
        <v>0</v>
      </c>
      <c r="Z16" s="62">
        <v>0</v>
      </c>
      <c r="AA16" s="63">
        <v>0</v>
      </c>
      <c r="AB16" s="73"/>
      <c r="AC16" s="59">
        <v>45139</v>
      </c>
      <c r="AD16" s="60">
        <v>0</v>
      </c>
      <c r="AE16" s="61">
        <v>0</v>
      </c>
      <c r="AF16" s="62">
        <v>0</v>
      </c>
      <c r="AG16" s="63">
        <v>0</v>
      </c>
      <c r="AH16" s="60">
        <v>0</v>
      </c>
      <c r="AI16" s="61">
        <v>0</v>
      </c>
      <c r="AJ16" s="62">
        <v>0</v>
      </c>
      <c r="AK16" s="63">
        <v>0</v>
      </c>
      <c r="AL16" s="60">
        <v>54</v>
      </c>
      <c r="AM16" s="61">
        <v>237</v>
      </c>
      <c r="AN16" s="62">
        <v>25.680099999999999</v>
      </c>
      <c r="AO16" s="63">
        <v>5</v>
      </c>
      <c r="AP16" s="73"/>
      <c r="AQ16" s="59">
        <v>45139</v>
      </c>
      <c r="AR16" s="60">
        <v>0</v>
      </c>
      <c r="AS16" s="61">
        <v>0</v>
      </c>
      <c r="AT16" s="62">
        <v>0</v>
      </c>
      <c r="AU16" s="63">
        <v>0</v>
      </c>
      <c r="AV16" s="60">
        <v>4</v>
      </c>
      <c r="AW16" s="61">
        <v>2500</v>
      </c>
      <c r="AX16" s="62">
        <v>255.4375</v>
      </c>
      <c r="AY16" s="63">
        <v>0</v>
      </c>
      <c r="AZ16" s="60">
        <v>0</v>
      </c>
      <c r="BA16" s="61">
        <v>0</v>
      </c>
      <c r="BB16" s="62">
        <v>0</v>
      </c>
      <c r="BC16" s="63">
        <v>0</v>
      </c>
      <c r="BE16" s="59">
        <v>45139</v>
      </c>
      <c r="BF16" s="60">
        <v>0</v>
      </c>
      <c r="BG16" s="60">
        <v>0</v>
      </c>
      <c r="BH16" s="60">
        <v>0</v>
      </c>
      <c r="BI16" s="63">
        <v>0</v>
      </c>
      <c r="BJ16" s="60">
        <v>0</v>
      </c>
      <c r="BK16" s="60">
        <v>0</v>
      </c>
      <c r="BL16" s="60">
        <v>0</v>
      </c>
      <c r="BM16" s="63">
        <v>0</v>
      </c>
    </row>
    <row r="17" spans="1:69">
      <c r="A17" s="59">
        <v>45170</v>
      </c>
      <c r="B17" s="60">
        <v>301</v>
      </c>
      <c r="C17" s="61">
        <v>1209722</v>
      </c>
      <c r="D17" s="62">
        <v>212504.95475400001</v>
      </c>
      <c r="E17" s="63">
        <v>568498</v>
      </c>
      <c r="F17" s="60">
        <v>2</v>
      </c>
      <c r="G17" s="61">
        <v>500</v>
      </c>
      <c r="H17" s="62">
        <v>92.290499999999994</v>
      </c>
      <c r="I17" s="63">
        <v>250</v>
      </c>
      <c r="J17" s="60">
        <v>14418</v>
      </c>
      <c r="K17" s="61">
        <v>51939</v>
      </c>
      <c r="L17" s="62">
        <v>27258.40395</v>
      </c>
      <c r="M17" s="63">
        <v>14563</v>
      </c>
      <c r="N17" s="73"/>
      <c r="O17" s="59">
        <v>45170</v>
      </c>
      <c r="P17" s="60">
        <v>0</v>
      </c>
      <c r="Q17" s="61">
        <v>0</v>
      </c>
      <c r="R17" s="62">
        <v>0</v>
      </c>
      <c r="S17" s="63">
        <v>0</v>
      </c>
      <c r="T17" s="60">
        <v>0</v>
      </c>
      <c r="U17" s="61">
        <v>0</v>
      </c>
      <c r="V17" s="62">
        <v>0</v>
      </c>
      <c r="W17" s="63">
        <v>0</v>
      </c>
      <c r="X17" s="60">
        <v>0</v>
      </c>
      <c r="Y17" s="61">
        <v>0</v>
      </c>
      <c r="Z17" s="62">
        <v>0</v>
      </c>
      <c r="AA17" s="63">
        <v>0</v>
      </c>
      <c r="AB17" s="73"/>
      <c r="AC17" s="59">
        <v>45170</v>
      </c>
      <c r="AD17" s="60">
        <v>0</v>
      </c>
      <c r="AE17" s="61">
        <v>0</v>
      </c>
      <c r="AF17" s="62">
        <v>0</v>
      </c>
      <c r="AG17" s="63">
        <v>0</v>
      </c>
      <c r="AH17" s="60">
        <v>0</v>
      </c>
      <c r="AI17" s="61">
        <v>0</v>
      </c>
      <c r="AJ17" s="62">
        <v>0</v>
      </c>
      <c r="AK17" s="63">
        <v>0</v>
      </c>
      <c r="AL17" s="60">
        <v>144</v>
      </c>
      <c r="AM17" s="61">
        <v>221</v>
      </c>
      <c r="AN17" s="62">
        <v>23.065344</v>
      </c>
      <c r="AO17" s="63">
        <v>91</v>
      </c>
      <c r="AP17" s="73"/>
      <c r="AQ17" s="59">
        <v>45170</v>
      </c>
      <c r="AR17" s="60">
        <v>0</v>
      </c>
      <c r="AS17" s="61">
        <v>0</v>
      </c>
      <c r="AT17" s="62">
        <v>0</v>
      </c>
      <c r="AU17" s="63">
        <v>0</v>
      </c>
      <c r="AV17" s="60">
        <v>0</v>
      </c>
      <c r="AW17" s="61">
        <v>0</v>
      </c>
      <c r="AX17" s="62">
        <v>0</v>
      </c>
      <c r="AY17" s="63">
        <v>0</v>
      </c>
      <c r="AZ17" s="60">
        <v>0</v>
      </c>
      <c r="BA17" s="61">
        <v>0</v>
      </c>
      <c r="BB17" s="62">
        <v>0</v>
      </c>
      <c r="BC17" s="63">
        <v>0</v>
      </c>
      <c r="BE17" s="59">
        <v>45170</v>
      </c>
      <c r="BF17" s="60">
        <v>0</v>
      </c>
      <c r="BG17" s="60">
        <v>0</v>
      </c>
      <c r="BH17" s="60">
        <v>0</v>
      </c>
      <c r="BI17" s="63">
        <v>0</v>
      </c>
      <c r="BJ17" s="60">
        <v>0</v>
      </c>
      <c r="BK17" s="60">
        <v>0</v>
      </c>
      <c r="BL17" s="60">
        <v>0</v>
      </c>
      <c r="BM17" s="63">
        <v>0</v>
      </c>
    </row>
    <row r="18" spans="1:69">
      <c r="A18" s="59">
        <v>45200</v>
      </c>
      <c r="B18" s="60">
        <v>238</v>
      </c>
      <c r="C18" s="61">
        <v>286806</v>
      </c>
      <c r="D18" s="62">
        <v>53017.385590999998</v>
      </c>
      <c r="E18" s="63">
        <v>621936</v>
      </c>
      <c r="F18" s="60">
        <v>0</v>
      </c>
      <c r="G18" s="61">
        <v>0</v>
      </c>
      <c r="H18" s="62">
        <v>0</v>
      </c>
      <c r="I18" s="63">
        <v>250</v>
      </c>
      <c r="J18" s="60">
        <v>12719</v>
      </c>
      <c r="K18" s="61">
        <v>19248</v>
      </c>
      <c r="L18" s="62">
        <v>9571.7898800000003</v>
      </c>
      <c r="M18" s="63">
        <v>14647</v>
      </c>
      <c r="N18" s="73"/>
      <c r="O18" s="59">
        <v>45200</v>
      </c>
      <c r="P18" s="60">
        <v>0</v>
      </c>
      <c r="Q18" s="61">
        <v>0</v>
      </c>
      <c r="R18" s="62">
        <v>0</v>
      </c>
      <c r="S18" s="63">
        <v>0</v>
      </c>
      <c r="T18" s="60">
        <v>0</v>
      </c>
      <c r="U18" s="61">
        <v>0</v>
      </c>
      <c r="V18" s="62">
        <v>0</v>
      </c>
      <c r="W18" s="63">
        <v>0</v>
      </c>
      <c r="X18" s="60">
        <v>0</v>
      </c>
      <c r="Y18" s="61">
        <v>0</v>
      </c>
      <c r="Z18" s="62">
        <v>0</v>
      </c>
      <c r="AA18" s="63">
        <v>0</v>
      </c>
      <c r="AB18" s="73"/>
      <c r="AC18" s="59">
        <v>45200</v>
      </c>
      <c r="AD18" s="60">
        <v>0</v>
      </c>
      <c r="AE18" s="61">
        <v>0</v>
      </c>
      <c r="AF18" s="62">
        <v>0</v>
      </c>
      <c r="AG18" s="63">
        <v>0</v>
      </c>
      <c r="AH18" s="60">
        <v>0</v>
      </c>
      <c r="AI18" s="61">
        <v>0</v>
      </c>
      <c r="AJ18" s="62">
        <v>0</v>
      </c>
      <c r="AK18" s="63">
        <v>0</v>
      </c>
      <c r="AL18" s="60">
        <v>100</v>
      </c>
      <c r="AM18" s="61">
        <v>114</v>
      </c>
      <c r="AN18" s="62">
        <v>11.365780000000001</v>
      </c>
      <c r="AO18" s="63">
        <v>5</v>
      </c>
      <c r="AP18" s="73"/>
      <c r="AQ18" s="59">
        <v>45200</v>
      </c>
      <c r="AR18" s="60">
        <v>0</v>
      </c>
      <c r="AS18" s="61">
        <v>0</v>
      </c>
      <c r="AT18" s="62">
        <v>0</v>
      </c>
      <c r="AU18" s="63">
        <v>0</v>
      </c>
      <c r="AV18" s="60">
        <v>0</v>
      </c>
      <c r="AW18" s="61">
        <v>0</v>
      </c>
      <c r="AX18" s="62">
        <v>0</v>
      </c>
      <c r="AY18" s="63">
        <v>0</v>
      </c>
      <c r="AZ18" s="60">
        <v>0</v>
      </c>
      <c r="BA18" s="61">
        <v>0</v>
      </c>
      <c r="BB18" s="62">
        <v>0</v>
      </c>
      <c r="BC18" s="63">
        <v>0</v>
      </c>
      <c r="BE18" s="59">
        <v>45200</v>
      </c>
      <c r="BF18" s="60">
        <v>0</v>
      </c>
      <c r="BG18" s="60">
        <v>0</v>
      </c>
      <c r="BH18" s="60">
        <v>0</v>
      </c>
      <c r="BI18" s="63">
        <v>0</v>
      </c>
      <c r="BJ18" s="60">
        <v>0</v>
      </c>
      <c r="BK18" s="61">
        <v>0</v>
      </c>
      <c r="BL18" s="62">
        <v>0</v>
      </c>
      <c r="BM18" s="63">
        <v>0</v>
      </c>
    </row>
    <row r="19" spans="1:69">
      <c r="A19" s="59">
        <v>45231</v>
      </c>
      <c r="B19" s="60">
        <v>142</v>
      </c>
      <c r="C19" s="61">
        <v>209597</v>
      </c>
      <c r="D19" s="62">
        <v>37161.828044000002</v>
      </c>
      <c r="E19" s="63">
        <v>749516</v>
      </c>
      <c r="F19" s="60">
        <v>0</v>
      </c>
      <c r="G19" s="61">
        <v>0</v>
      </c>
      <c r="H19" s="62">
        <v>0</v>
      </c>
      <c r="I19" s="63">
        <v>250</v>
      </c>
      <c r="J19" s="60">
        <v>9693</v>
      </c>
      <c r="K19" s="61">
        <v>16648</v>
      </c>
      <c r="L19" s="62">
        <v>8671.7670500000004</v>
      </c>
      <c r="M19" s="63">
        <v>12493</v>
      </c>
      <c r="N19" s="73"/>
      <c r="O19" s="59">
        <v>45231</v>
      </c>
      <c r="P19" s="60">
        <v>0</v>
      </c>
      <c r="Q19" s="61">
        <v>0</v>
      </c>
      <c r="R19" s="62">
        <v>0</v>
      </c>
      <c r="S19" s="63">
        <v>0</v>
      </c>
      <c r="T19" s="60">
        <v>0</v>
      </c>
      <c r="U19" s="61">
        <v>0</v>
      </c>
      <c r="V19" s="62">
        <v>0</v>
      </c>
      <c r="W19" s="63">
        <v>0</v>
      </c>
      <c r="X19" s="60">
        <v>0</v>
      </c>
      <c r="Y19" s="61">
        <v>0</v>
      </c>
      <c r="Z19" s="62">
        <v>0</v>
      </c>
      <c r="AA19" s="63">
        <v>0</v>
      </c>
      <c r="AB19" s="73"/>
      <c r="AC19" s="59">
        <v>45231</v>
      </c>
      <c r="AD19" s="60">
        <v>0</v>
      </c>
      <c r="AE19" s="61">
        <v>0</v>
      </c>
      <c r="AF19" s="62">
        <v>0</v>
      </c>
      <c r="AG19" s="63">
        <v>0</v>
      </c>
      <c r="AH19" s="60">
        <v>0</v>
      </c>
      <c r="AI19" s="61">
        <v>0</v>
      </c>
      <c r="AJ19" s="62">
        <v>0</v>
      </c>
      <c r="AK19" s="63">
        <v>0</v>
      </c>
      <c r="AL19" s="60">
        <v>94</v>
      </c>
      <c r="AM19" s="61">
        <v>208</v>
      </c>
      <c r="AN19" s="62">
        <v>21.831779999999998</v>
      </c>
      <c r="AO19" s="63">
        <v>53</v>
      </c>
      <c r="AP19" s="73"/>
      <c r="AQ19" s="59">
        <v>45231</v>
      </c>
      <c r="AR19" s="60">
        <v>0</v>
      </c>
      <c r="AS19" s="61">
        <v>0</v>
      </c>
      <c r="AT19" s="62">
        <v>0</v>
      </c>
      <c r="AU19" s="63">
        <v>0</v>
      </c>
      <c r="AV19" s="60">
        <v>0</v>
      </c>
      <c r="AW19" s="61">
        <v>0</v>
      </c>
      <c r="AX19" s="62">
        <v>0</v>
      </c>
      <c r="AY19" s="63">
        <v>0</v>
      </c>
      <c r="AZ19" s="60">
        <v>0</v>
      </c>
      <c r="BA19" s="61">
        <v>0</v>
      </c>
      <c r="BB19" s="62">
        <v>0</v>
      </c>
      <c r="BC19" s="63">
        <v>0</v>
      </c>
      <c r="BE19" s="59">
        <v>45231</v>
      </c>
      <c r="BF19" s="60">
        <v>0</v>
      </c>
      <c r="BG19" s="61">
        <v>0</v>
      </c>
      <c r="BH19" s="62">
        <v>0</v>
      </c>
      <c r="BI19" s="63">
        <v>0</v>
      </c>
      <c r="BJ19" s="60">
        <v>0</v>
      </c>
      <c r="BK19" s="61">
        <v>0</v>
      </c>
      <c r="BL19" s="62">
        <v>0</v>
      </c>
      <c r="BM19" s="63">
        <v>0</v>
      </c>
    </row>
    <row r="20" spans="1:69" ht="15" thickBot="1">
      <c r="A20" s="74">
        <v>45261</v>
      </c>
      <c r="B20" s="75">
        <v>162</v>
      </c>
      <c r="C20" s="76">
        <v>1390531</v>
      </c>
      <c r="D20" s="77">
        <v>243498.31080800001</v>
      </c>
      <c r="E20" s="78">
        <v>736346</v>
      </c>
      <c r="F20" s="75">
        <v>0</v>
      </c>
      <c r="G20" s="76">
        <v>0</v>
      </c>
      <c r="H20" s="77">
        <v>0</v>
      </c>
      <c r="I20" s="78">
        <v>250</v>
      </c>
      <c r="J20" s="75">
        <v>11997</v>
      </c>
      <c r="K20" s="76">
        <v>44207</v>
      </c>
      <c r="L20" s="77">
        <v>24725.707760000001</v>
      </c>
      <c r="M20" s="78">
        <v>13248</v>
      </c>
      <c r="N20" s="73"/>
      <c r="O20" s="74">
        <v>45261</v>
      </c>
      <c r="P20" s="75">
        <v>0</v>
      </c>
      <c r="Q20" s="76">
        <v>0</v>
      </c>
      <c r="R20" s="77">
        <v>0</v>
      </c>
      <c r="S20" s="78">
        <v>0</v>
      </c>
      <c r="T20" s="75">
        <v>0</v>
      </c>
      <c r="U20" s="76">
        <v>0</v>
      </c>
      <c r="V20" s="77">
        <v>0</v>
      </c>
      <c r="W20" s="78">
        <v>0</v>
      </c>
      <c r="X20" s="75">
        <v>0</v>
      </c>
      <c r="Y20" s="76">
        <v>0</v>
      </c>
      <c r="Z20" s="77">
        <v>0</v>
      </c>
      <c r="AA20" s="78">
        <v>0</v>
      </c>
      <c r="AB20" s="73"/>
      <c r="AC20" s="74">
        <v>45261</v>
      </c>
      <c r="AD20" s="75">
        <v>0</v>
      </c>
      <c r="AE20" s="76">
        <v>0</v>
      </c>
      <c r="AF20" s="77">
        <v>0</v>
      </c>
      <c r="AG20" s="78">
        <v>0</v>
      </c>
      <c r="AH20" s="75">
        <v>0</v>
      </c>
      <c r="AI20" s="76">
        <v>0</v>
      </c>
      <c r="AJ20" s="77">
        <v>0</v>
      </c>
      <c r="AK20" s="78">
        <v>0</v>
      </c>
      <c r="AL20" s="75">
        <v>32</v>
      </c>
      <c r="AM20" s="76">
        <v>50</v>
      </c>
      <c r="AN20" s="77">
        <v>5.7382600000000004</v>
      </c>
      <c r="AO20" s="78">
        <v>10</v>
      </c>
      <c r="AP20" s="73"/>
      <c r="AQ20" s="74">
        <v>45261</v>
      </c>
      <c r="AR20" s="75">
        <v>0</v>
      </c>
      <c r="AS20" s="76">
        <v>0</v>
      </c>
      <c r="AT20" s="77">
        <v>0</v>
      </c>
      <c r="AU20" s="78">
        <v>0</v>
      </c>
      <c r="AV20" s="75">
        <v>0</v>
      </c>
      <c r="AW20" s="76">
        <v>0</v>
      </c>
      <c r="AX20" s="77">
        <v>0</v>
      </c>
      <c r="AY20" s="78">
        <v>0</v>
      </c>
      <c r="AZ20" s="75">
        <v>0</v>
      </c>
      <c r="BA20" s="76">
        <v>0</v>
      </c>
      <c r="BB20" s="77">
        <v>0</v>
      </c>
      <c r="BC20" s="78">
        <v>0</v>
      </c>
      <c r="BE20" s="74">
        <v>45261</v>
      </c>
      <c r="BF20" s="75">
        <v>0</v>
      </c>
      <c r="BG20" s="76">
        <v>0</v>
      </c>
      <c r="BH20" s="77">
        <v>0</v>
      </c>
      <c r="BI20" s="78">
        <v>0</v>
      </c>
      <c r="BJ20" s="75">
        <v>0</v>
      </c>
      <c r="BK20" s="76">
        <v>0</v>
      </c>
      <c r="BL20" s="77">
        <v>0</v>
      </c>
      <c r="BM20" s="78">
        <v>0</v>
      </c>
    </row>
    <row r="21" spans="1:69">
      <c r="A21" s="59">
        <v>45292</v>
      </c>
      <c r="B21" s="60">
        <v>111</v>
      </c>
      <c r="C21" s="61">
        <v>299079</v>
      </c>
      <c r="D21" s="62">
        <v>52107.391856000002</v>
      </c>
      <c r="E21" s="63">
        <v>813839</v>
      </c>
      <c r="F21" s="60">
        <v>2</v>
      </c>
      <c r="G21" s="61">
        <v>500</v>
      </c>
      <c r="H21" s="62">
        <v>92.993750000000006</v>
      </c>
      <c r="I21" s="63">
        <v>250</v>
      </c>
      <c r="J21" s="60">
        <v>12023</v>
      </c>
      <c r="K21" s="61">
        <v>18042</v>
      </c>
      <c r="L21" s="62">
        <v>10245.579900000001</v>
      </c>
      <c r="M21" s="63">
        <v>12819</v>
      </c>
      <c r="N21" s="18"/>
      <c r="O21" s="59">
        <v>45292</v>
      </c>
      <c r="P21" s="60">
        <v>0</v>
      </c>
      <c r="Q21" s="61">
        <v>0</v>
      </c>
      <c r="R21" s="62">
        <v>0</v>
      </c>
      <c r="S21" s="63">
        <v>0</v>
      </c>
      <c r="T21" s="60">
        <v>0</v>
      </c>
      <c r="U21" s="61">
        <v>0</v>
      </c>
      <c r="V21" s="62">
        <v>0</v>
      </c>
      <c r="W21" s="63">
        <v>0</v>
      </c>
      <c r="X21" s="60">
        <v>0</v>
      </c>
      <c r="Y21" s="61">
        <v>0</v>
      </c>
      <c r="Z21" s="62">
        <v>0</v>
      </c>
      <c r="AA21" s="63">
        <v>0</v>
      </c>
      <c r="AB21" s="21"/>
      <c r="AC21" s="59">
        <v>45292</v>
      </c>
      <c r="AD21" s="60">
        <v>0</v>
      </c>
      <c r="AE21" s="61">
        <v>0</v>
      </c>
      <c r="AF21" s="62">
        <v>0</v>
      </c>
      <c r="AG21" s="63">
        <v>0</v>
      </c>
      <c r="AH21" s="60">
        <v>0</v>
      </c>
      <c r="AI21" s="61">
        <v>0</v>
      </c>
      <c r="AJ21" s="62">
        <v>0</v>
      </c>
      <c r="AK21" s="63">
        <v>0</v>
      </c>
      <c r="AL21" s="60">
        <v>34</v>
      </c>
      <c r="AM21" s="61">
        <v>55</v>
      </c>
      <c r="AN21" s="62">
        <v>6.24824</v>
      </c>
      <c r="AO21" s="63">
        <v>1</v>
      </c>
      <c r="AP21" s="21"/>
      <c r="AQ21" s="59">
        <v>45292</v>
      </c>
      <c r="AR21" s="60">
        <v>0</v>
      </c>
      <c r="AS21" s="61">
        <v>0</v>
      </c>
      <c r="AT21" s="62">
        <v>0</v>
      </c>
      <c r="AU21" s="63">
        <v>0</v>
      </c>
      <c r="AV21" s="60">
        <v>0</v>
      </c>
      <c r="AW21" s="61">
        <v>0</v>
      </c>
      <c r="AX21" s="62">
        <v>0</v>
      </c>
      <c r="AY21" s="63">
        <v>0</v>
      </c>
      <c r="AZ21" s="60">
        <v>0</v>
      </c>
      <c r="BA21" s="61">
        <v>0</v>
      </c>
      <c r="BB21" s="62">
        <v>0</v>
      </c>
      <c r="BC21" s="63">
        <v>0</v>
      </c>
      <c r="BE21" s="59">
        <v>45292</v>
      </c>
      <c r="BF21" s="60">
        <v>0</v>
      </c>
      <c r="BG21" s="61">
        <v>0</v>
      </c>
      <c r="BH21" s="62">
        <v>0</v>
      </c>
      <c r="BI21" s="63">
        <v>0</v>
      </c>
      <c r="BJ21" s="60">
        <v>0</v>
      </c>
      <c r="BK21" s="61">
        <v>0</v>
      </c>
      <c r="BL21" s="62">
        <v>0</v>
      </c>
      <c r="BM21" s="63">
        <v>0</v>
      </c>
      <c r="BN21" s="61"/>
      <c r="BO21" s="61"/>
      <c r="BP21" s="61"/>
      <c r="BQ21" s="61"/>
    </row>
    <row r="22" spans="1:69">
      <c r="A22" s="59">
        <v>45323</v>
      </c>
      <c r="B22" s="60">
        <v>97</v>
      </c>
      <c r="C22" s="61">
        <v>476422</v>
      </c>
      <c r="D22" s="62">
        <v>82440.656057</v>
      </c>
      <c r="E22" s="63">
        <v>740316</v>
      </c>
      <c r="F22" s="60">
        <v>0</v>
      </c>
      <c r="G22" s="61">
        <v>0</v>
      </c>
      <c r="H22" s="62">
        <v>0</v>
      </c>
      <c r="I22" s="63">
        <v>250</v>
      </c>
      <c r="J22" s="60">
        <v>12383</v>
      </c>
      <c r="K22" s="61">
        <v>22409</v>
      </c>
      <c r="L22" s="62">
        <v>12946.49044</v>
      </c>
      <c r="M22" s="63">
        <v>11800</v>
      </c>
      <c r="N22" s="18"/>
      <c r="O22" s="59">
        <v>45323</v>
      </c>
      <c r="P22" s="60">
        <v>0</v>
      </c>
      <c r="Q22" s="61">
        <v>0</v>
      </c>
      <c r="R22" s="62">
        <v>0</v>
      </c>
      <c r="S22" s="63">
        <v>0</v>
      </c>
      <c r="T22" s="60">
        <v>0</v>
      </c>
      <c r="U22" s="61">
        <v>0</v>
      </c>
      <c r="V22" s="62">
        <v>0</v>
      </c>
      <c r="W22" s="63">
        <v>0</v>
      </c>
      <c r="X22" s="60">
        <v>0</v>
      </c>
      <c r="Y22" s="61">
        <v>0</v>
      </c>
      <c r="Z22" s="62">
        <v>0</v>
      </c>
      <c r="AA22" s="63">
        <v>0</v>
      </c>
      <c r="AB22" s="21"/>
      <c r="AC22" s="59">
        <v>45323</v>
      </c>
      <c r="AD22" s="60">
        <v>0</v>
      </c>
      <c r="AE22" s="61">
        <v>0</v>
      </c>
      <c r="AF22" s="62">
        <v>0</v>
      </c>
      <c r="AG22" s="63">
        <v>0</v>
      </c>
      <c r="AH22" s="60">
        <v>0</v>
      </c>
      <c r="AI22" s="61">
        <v>0</v>
      </c>
      <c r="AJ22" s="62">
        <v>0</v>
      </c>
      <c r="AK22" s="63">
        <v>0</v>
      </c>
      <c r="AL22" s="60">
        <v>76</v>
      </c>
      <c r="AM22" s="61">
        <v>194</v>
      </c>
      <c r="AN22" s="62">
        <v>22.365320000000001</v>
      </c>
      <c r="AO22" s="63">
        <v>7</v>
      </c>
      <c r="AP22" s="21"/>
      <c r="AQ22" s="59">
        <v>45323</v>
      </c>
      <c r="AR22" s="60">
        <v>0</v>
      </c>
      <c r="AS22" s="61">
        <v>0</v>
      </c>
      <c r="AT22" s="62">
        <v>0</v>
      </c>
      <c r="AU22" s="63">
        <v>0</v>
      </c>
      <c r="AV22" s="60">
        <v>0</v>
      </c>
      <c r="AW22" s="61">
        <v>0</v>
      </c>
      <c r="AX22" s="62">
        <v>0</v>
      </c>
      <c r="AY22" s="63">
        <v>0</v>
      </c>
      <c r="AZ22" s="60">
        <v>0</v>
      </c>
      <c r="BA22" s="61">
        <v>0</v>
      </c>
      <c r="BB22" s="62">
        <v>0</v>
      </c>
      <c r="BC22" s="63">
        <v>0</v>
      </c>
      <c r="BE22" s="59">
        <v>45323</v>
      </c>
      <c r="BF22" s="60">
        <v>0</v>
      </c>
      <c r="BG22" s="61">
        <v>0</v>
      </c>
      <c r="BH22" s="62">
        <v>0</v>
      </c>
      <c r="BI22" s="63">
        <v>0</v>
      </c>
      <c r="BJ22" s="60">
        <v>0</v>
      </c>
      <c r="BK22" s="61">
        <v>0</v>
      </c>
      <c r="BL22" s="62">
        <v>0</v>
      </c>
      <c r="BM22" s="63">
        <v>0</v>
      </c>
      <c r="BN22" s="61"/>
      <c r="BO22" s="61"/>
      <c r="BP22" s="61"/>
      <c r="BQ22" s="61"/>
    </row>
    <row r="23" spans="1:69">
      <c r="A23" s="59">
        <v>45352</v>
      </c>
      <c r="B23" s="60">
        <v>261</v>
      </c>
      <c r="C23" s="61">
        <v>1274994</v>
      </c>
      <c r="D23" s="62">
        <v>217681.20924900001</v>
      </c>
      <c r="E23" s="63">
        <v>620143</v>
      </c>
      <c r="F23" s="60">
        <v>2</v>
      </c>
      <c r="G23" s="61">
        <v>500</v>
      </c>
      <c r="H23" s="62">
        <v>91.811250000000001</v>
      </c>
      <c r="I23" s="63">
        <v>250</v>
      </c>
      <c r="J23" s="60">
        <v>16653</v>
      </c>
      <c r="K23" s="61">
        <v>44342</v>
      </c>
      <c r="L23" s="62">
        <v>24802.850269999999</v>
      </c>
      <c r="M23" s="63">
        <v>10808</v>
      </c>
      <c r="N23" s="18"/>
      <c r="O23" s="59">
        <v>45352</v>
      </c>
      <c r="P23" s="60">
        <v>0</v>
      </c>
      <c r="Q23" s="61">
        <v>0</v>
      </c>
      <c r="R23" s="62">
        <v>0</v>
      </c>
      <c r="S23" s="63">
        <v>0</v>
      </c>
      <c r="T23" s="60">
        <v>0</v>
      </c>
      <c r="U23" s="61">
        <v>0</v>
      </c>
      <c r="V23" s="62">
        <v>0</v>
      </c>
      <c r="W23" s="63">
        <v>0</v>
      </c>
      <c r="X23" s="60">
        <v>0</v>
      </c>
      <c r="Y23" s="61">
        <v>0</v>
      </c>
      <c r="Z23" s="62">
        <v>0</v>
      </c>
      <c r="AA23" s="63">
        <v>0</v>
      </c>
      <c r="AB23" s="21"/>
      <c r="AC23" s="59">
        <v>45352</v>
      </c>
      <c r="AD23" s="60">
        <v>0</v>
      </c>
      <c r="AE23" s="61">
        <v>0</v>
      </c>
      <c r="AF23" s="62">
        <v>0</v>
      </c>
      <c r="AG23" s="63">
        <v>0</v>
      </c>
      <c r="AH23" s="60">
        <v>0</v>
      </c>
      <c r="AI23" s="61">
        <v>0</v>
      </c>
      <c r="AJ23" s="62">
        <v>0</v>
      </c>
      <c r="AK23" s="63">
        <v>0</v>
      </c>
      <c r="AL23" s="60">
        <v>23</v>
      </c>
      <c r="AM23" s="61">
        <v>67</v>
      </c>
      <c r="AN23" s="62">
        <v>7.5761200000000004</v>
      </c>
      <c r="AO23" s="63">
        <v>8</v>
      </c>
      <c r="AP23" s="21"/>
      <c r="AQ23" s="59">
        <v>45352</v>
      </c>
      <c r="AR23" s="60">
        <v>0</v>
      </c>
      <c r="AS23" s="61">
        <v>0</v>
      </c>
      <c r="AT23" s="62">
        <v>0</v>
      </c>
      <c r="AU23" s="63">
        <v>0</v>
      </c>
      <c r="AV23" s="60">
        <v>0</v>
      </c>
      <c r="AW23" s="61">
        <v>0</v>
      </c>
      <c r="AX23" s="62">
        <v>0</v>
      </c>
      <c r="AY23" s="63">
        <v>0</v>
      </c>
      <c r="AZ23" s="60">
        <v>0</v>
      </c>
      <c r="BA23" s="61">
        <v>0</v>
      </c>
      <c r="BB23" s="62">
        <v>0</v>
      </c>
      <c r="BC23" s="63">
        <v>0</v>
      </c>
      <c r="BE23" s="59">
        <v>45352</v>
      </c>
      <c r="BF23" s="60">
        <v>0</v>
      </c>
      <c r="BG23" s="61">
        <v>0</v>
      </c>
      <c r="BH23" s="62">
        <v>0</v>
      </c>
      <c r="BI23" s="63">
        <v>0</v>
      </c>
      <c r="BJ23" s="60">
        <v>0</v>
      </c>
      <c r="BK23" s="61">
        <v>0</v>
      </c>
      <c r="BL23" s="62">
        <v>0</v>
      </c>
      <c r="BM23" s="63">
        <v>0</v>
      </c>
      <c r="BN23" s="61"/>
      <c r="BO23" s="61"/>
      <c r="BP23" s="61"/>
      <c r="BQ23" s="61"/>
    </row>
    <row r="24" spans="1:69">
      <c r="A24" s="59">
        <v>45383</v>
      </c>
      <c r="B24" s="60">
        <v>201</v>
      </c>
      <c r="C24" s="61">
        <v>465176</v>
      </c>
      <c r="D24" s="62">
        <v>79854.297197000007</v>
      </c>
      <c r="E24" s="63">
        <v>652263</v>
      </c>
      <c r="F24" s="60">
        <v>0</v>
      </c>
      <c r="G24" s="61">
        <v>0</v>
      </c>
      <c r="H24" s="62">
        <v>0</v>
      </c>
      <c r="I24" s="63">
        <v>250</v>
      </c>
      <c r="J24" s="60">
        <v>15610</v>
      </c>
      <c r="K24" s="61">
        <v>26664</v>
      </c>
      <c r="L24" s="62">
        <v>15375.598840000001</v>
      </c>
      <c r="M24" s="63">
        <v>11677</v>
      </c>
      <c r="N24" s="18"/>
      <c r="O24" s="59">
        <v>45383</v>
      </c>
      <c r="P24" s="60">
        <v>0</v>
      </c>
      <c r="Q24" s="61">
        <v>0</v>
      </c>
      <c r="R24" s="62">
        <v>0</v>
      </c>
      <c r="S24" s="63">
        <v>0</v>
      </c>
      <c r="T24" s="60">
        <v>0</v>
      </c>
      <c r="U24" s="61">
        <v>0</v>
      </c>
      <c r="V24" s="62">
        <v>0</v>
      </c>
      <c r="W24" s="63">
        <v>0</v>
      </c>
      <c r="X24" s="60">
        <v>1</v>
      </c>
      <c r="Y24" s="61">
        <v>7000</v>
      </c>
      <c r="Z24" s="62">
        <v>10.99</v>
      </c>
      <c r="AA24" s="63">
        <v>7000</v>
      </c>
      <c r="AB24" s="187"/>
      <c r="AC24" s="59">
        <v>45383</v>
      </c>
      <c r="AD24" s="60">
        <v>0</v>
      </c>
      <c r="AE24" s="61">
        <v>0</v>
      </c>
      <c r="AF24" s="62">
        <v>0</v>
      </c>
      <c r="AG24" s="63">
        <v>0</v>
      </c>
      <c r="AH24" s="60">
        <v>0</v>
      </c>
      <c r="AI24" s="61">
        <v>0</v>
      </c>
      <c r="AJ24" s="62">
        <v>0</v>
      </c>
      <c r="AK24" s="63">
        <v>0</v>
      </c>
      <c r="AL24" s="60">
        <v>22</v>
      </c>
      <c r="AM24" s="61">
        <v>49</v>
      </c>
      <c r="AN24" s="62">
        <v>5.6253799999999998</v>
      </c>
      <c r="AO24" s="63">
        <v>16</v>
      </c>
      <c r="AP24" s="21"/>
      <c r="AQ24" s="59">
        <v>45383</v>
      </c>
      <c r="AR24" s="60">
        <v>0</v>
      </c>
      <c r="AS24" s="61">
        <v>0</v>
      </c>
      <c r="AT24" s="62">
        <v>0</v>
      </c>
      <c r="AU24" s="63">
        <v>0</v>
      </c>
      <c r="AV24" s="60">
        <v>0</v>
      </c>
      <c r="AW24" s="61">
        <v>0</v>
      </c>
      <c r="AX24" s="62">
        <v>0</v>
      </c>
      <c r="AY24" s="63">
        <v>0</v>
      </c>
      <c r="AZ24" s="60">
        <v>0</v>
      </c>
      <c r="BA24" s="61">
        <v>0</v>
      </c>
      <c r="BB24" s="62">
        <v>0</v>
      </c>
      <c r="BC24" s="63">
        <v>0</v>
      </c>
      <c r="BE24" s="59">
        <v>45383</v>
      </c>
      <c r="BF24" s="60">
        <v>0</v>
      </c>
      <c r="BG24" s="61">
        <v>0</v>
      </c>
      <c r="BH24" s="62">
        <v>0</v>
      </c>
      <c r="BI24" s="63">
        <v>0</v>
      </c>
      <c r="BJ24" s="60">
        <v>0</v>
      </c>
      <c r="BK24" s="61">
        <v>0</v>
      </c>
      <c r="BL24" s="62">
        <v>0</v>
      </c>
      <c r="BM24" s="63">
        <v>0</v>
      </c>
      <c r="BN24" s="61"/>
      <c r="BO24" s="61"/>
      <c r="BP24" s="61"/>
      <c r="BQ24" s="61"/>
    </row>
    <row r="25" spans="1:69">
      <c r="A25" s="186">
        <v>45413</v>
      </c>
      <c r="B25" s="60">
        <v>117</v>
      </c>
      <c r="C25" s="61">
        <v>282902</v>
      </c>
      <c r="D25" s="62">
        <v>48675.253111999999</v>
      </c>
      <c r="E25" s="63">
        <v>654097</v>
      </c>
      <c r="F25" s="60">
        <v>0</v>
      </c>
      <c r="G25" s="61">
        <v>0</v>
      </c>
      <c r="H25" s="62">
        <v>0</v>
      </c>
      <c r="I25" s="63">
        <v>250</v>
      </c>
      <c r="J25" s="60">
        <v>13360</v>
      </c>
      <c r="K25" s="61">
        <v>19875</v>
      </c>
      <c r="L25" s="62">
        <v>11325.407069999999</v>
      </c>
      <c r="M25" s="63">
        <v>10673</v>
      </c>
      <c r="N25" s="191"/>
      <c r="O25" s="186">
        <v>45413</v>
      </c>
      <c r="P25" s="60">
        <v>0</v>
      </c>
      <c r="Q25" s="61">
        <v>0</v>
      </c>
      <c r="R25" s="62">
        <v>0</v>
      </c>
      <c r="S25" s="63">
        <v>0</v>
      </c>
      <c r="T25" s="60">
        <v>0</v>
      </c>
      <c r="U25" s="61">
        <v>0</v>
      </c>
      <c r="V25" s="62">
        <v>0</v>
      </c>
      <c r="W25" s="63">
        <v>0</v>
      </c>
      <c r="X25" s="60">
        <v>1</v>
      </c>
      <c r="Y25" s="61">
        <v>300</v>
      </c>
      <c r="Z25" s="62">
        <v>0.51600000000000001</v>
      </c>
      <c r="AA25" s="63">
        <v>7300</v>
      </c>
      <c r="AB25" s="187"/>
      <c r="AC25" s="186">
        <v>45413</v>
      </c>
      <c r="AD25" s="60">
        <v>0</v>
      </c>
      <c r="AE25" s="61">
        <v>0</v>
      </c>
      <c r="AF25" s="62">
        <v>0</v>
      </c>
      <c r="AG25" s="63">
        <v>0</v>
      </c>
      <c r="AH25" s="60">
        <v>0</v>
      </c>
      <c r="AI25" s="61">
        <v>0</v>
      </c>
      <c r="AJ25" s="62">
        <v>0</v>
      </c>
      <c r="AK25" s="63">
        <v>0</v>
      </c>
      <c r="AL25" s="60">
        <v>23</v>
      </c>
      <c r="AM25" s="61">
        <v>35</v>
      </c>
      <c r="AN25" s="62">
        <v>4.0413800000000002</v>
      </c>
      <c r="AO25" s="63">
        <v>2</v>
      </c>
      <c r="AP25" s="187"/>
      <c r="AQ25" s="186">
        <v>45413</v>
      </c>
      <c r="AR25" s="60">
        <v>0</v>
      </c>
      <c r="AS25" s="61">
        <v>0</v>
      </c>
      <c r="AT25" s="62">
        <v>0</v>
      </c>
      <c r="AU25" s="63">
        <v>0</v>
      </c>
      <c r="AV25" s="60">
        <v>0</v>
      </c>
      <c r="AW25" s="61">
        <v>0</v>
      </c>
      <c r="AX25" s="62">
        <v>0</v>
      </c>
      <c r="AY25" s="63">
        <v>0</v>
      </c>
      <c r="AZ25" s="60">
        <v>0</v>
      </c>
      <c r="BA25" s="61">
        <v>0</v>
      </c>
      <c r="BB25" s="62">
        <v>0</v>
      </c>
      <c r="BC25" s="63">
        <v>0</v>
      </c>
      <c r="BD25" s="188"/>
      <c r="BE25" s="186">
        <v>45413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1">
        <v>0</v>
      </c>
      <c r="BL25" s="62">
        <v>0</v>
      </c>
      <c r="BM25" s="63">
        <v>0</v>
      </c>
      <c r="BN25" s="61"/>
      <c r="BO25" s="61"/>
      <c r="BP25" s="61"/>
      <c r="BQ25" s="61"/>
    </row>
    <row r="26" spans="1:69">
      <c r="A26" s="186">
        <v>45444</v>
      </c>
      <c r="B26" s="60"/>
      <c r="C26" s="61"/>
      <c r="D26" s="62"/>
      <c r="E26" s="63"/>
      <c r="F26" s="60"/>
      <c r="G26" s="61"/>
      <c r="H26" s="62"/>
      <c r="I26" s="63"/>
      <c r="J26" s="60"/>
      <c r="K26" s="61"/>
      <c r="L26" s="62"/>
      <c r="M26" s="63"/>
      <c r="N26" s="191"/>
      <c r="O26" s="186">
        <v>45444</v>
      </c>
      <c r="P26" s="60"/>
      <c r="Q26" s="61"/>
      <c r="R26" s="62"/>
      <c r="S26" s="63"/>
      <c r="T26" s="60"/>
      <c r="U26" s="61"/>
      <c r="V26" s="62"/>
      <c r="W26" s="63"/>
      <c r="X26" s="60"/>
      <c r="Y26" s="61"/>
      <c r="Z26" s="62"/>
      <c r="AA26" s="63"/>
      <c r="AB26" s="187"/>
      <c r="AC26" s="186">
        <v>45444</v>
      </c>
      <c r="AD26" s="60"/>
      <c r="AE26" s="61"/>
      <c r="AF26" s="62"/>
      <c r="AG26" s="63"/>
      <c r="AH26" s="60"/>
      <c r="AI26" s="61"/>
      <c r="AJ26" s="62"/>
      <c r="AK26" s="63"/>
      <c r="AL26" s="60"/>
      <c r="AM26" s="61"/>
      <c r="AN26" s="62"/>
      <c r="AO26" s="63"/>
      <c r="AP26" s="187"/>
      <c r="AQ26" s="186">
        <v>45444</v>
      </c>
      <c r="AR26" s="60"/>
      <c r="AS26" s="61"/>
      <c r="AT26" s="62"/>
      <c r="AU26" s="63"/>
      <c r="AV26" s="60"/>
      <c r="AW26" s="61"/>
      <c r="AX26" s="62"/>
      <c r="AY26" s="63"/>
      <c r="AZ26" s="60"/>
      <c r="BA26" s="61"/>
      <c r="BB26" s="62"/>
      <c r="BC26" s="63"/>
      <c r="BD26" s="188"/>
      <c r="BE26" s="186">
        <v>45444</v>
      </c>
      <c r="BF26" s="60"/>
      <c r="BG26" s="61"/>
      <c r="BH26" s="62"/>
      <c r="BI26" s="63"/>
      <c r="BJ26" s="60"/>
      <c r="BK26" s="61"/>
      <c r="BL26" s="62"/>
      <c r="BM26" s="63"/>
      <c r="BN26" s="61"/>
      <c r="BO26" s="61"/>
      <c r="BP26" s="61"/>
      <c r="BQ26" s="61"/>
    </row>
    <row r="27" spans="1:69">
      <c r="A27" s="59">
        <v>45474</v>
      </c>
      <c r="B27" s="60"/>
      <c r="C27" s="61"/>
      <c r="D27" s="62"/>
      <c r="E27" s="63"/>
      <c r="F27" s="60"/>
      <c r="G27" s="61"/>
      <c r="H27" s="62"/>
      <c r="I27" s="63"/>
      <c r="J27" s="60"/>
      <c r="K27" s="61"/>
      <c r="L27" s="62"/>
      <c r="M27" s="63"/>
      <c r="N27" s="18"/>
      <c r="O27" s="59">
        <v>45474</v>
      </c>
      <c r="P27" s="60"/>
      <c r="Q27" s="61"/>
      <c r="R27" s="62"/>
      <c r="S27" s="63"/>
      <c r="T27" s="60"/>
      <c r="U27" s="61"/>
      <c r="V27" s="62"/>
      <c r="W27" s="63"/>
      <c r="X27" s="60"/>
      <c r="Y27" s="61"/>
      <c r="Z27" s="62"/>
      <c r="AA27" s="63"/>
      <c r="AB27" s="21"/>
      <c r="AC27" s="59">
        <v>45474</v>
      </c>
      <c r="AD27" s="60"/>
      <c r="AE27" s="61"/>
      <c r="AF27" s="62"/>
      <c r="AG27" s="63"/>
      <c r="AH27" s="60"/>
      <c r="AI27" s="61"/>
      <c r="AJ27" s="62"/>
      <c r="AK27" s="63"/>
      <c r="AL27" s="60"/>
      <c r="AM27" s="61"/>
      <c r="AN27" s="62"/>
      <c r="AO27" s="63"/>
      <c r="AP27" s="21"/>
      <c r="AQ27" s="59">
        <v>45474</v>
      </c>
      <c r="AR27" s="60"/>
      <c r="AS27" s="61"/>
      <c r="AT27" s="62"/>
      <c r="AU27" s="63"/>
      <c r="AV27" s="60"/>
      <c r="AW27" s="61"/>
      <c r="AX27" s="62"/>
      <c r="AY27" s="63"/>
      <c r="AZ27" s="60"/>
      <c r="BA27" s="61"/>
      <c r="BB27" s="62"/>
      <c r="BC27" s="63"/>
      <c r="BE27" s="59">
        <v>45474</v>
      </c>
      <c r="BF27" s="60"/>
      <c r="BG27" s="61"/>
      <c r="BH27" s="62"/>
      <c r="BI27" s="63"/>
      <c r="BJ27" s="60"/>
      <c r="BK27" s="61"/>
      <c r="BL27" s="62"/>
      <c r="BM27" s="63"/>
      <c r="BN27" s="61"/>
      <c r="BO27" s="61"/>
      <c r="BP27" s="61"/>
      <c r="BQ27" s="61"/>
    </row>
    <row r="28" spans="1:69">
      <c r="A28" s="59">
        <v>45505</v>
      </c>
      <c r="B28" s="60"/>
      <c r="C28" s="61"/>
      <c r="D28" s="62"/>
      <c r="E28" s="63"/>
      <c r="F28" s="60"/>
      <c r="G28" s="61"/>
      <c r="H28" s="62"/>
      <c r="I28" s="63"/>
      <c r="J28" s="60"/>
      <c r="K28" s="61"/>
      <c r="L28" s="62"/>
      <c r="M28" s="63"/>
      <c r="N28" s="18"/>
      <c r="O28" s="59">
        <v>45505</v>
      </c>
      <c r="P28" s="60"/>
      <c r="Q28" s="61"/>
      <c r="R28" s="62"/>
      <c r="S28" s="63"/>
      <c r="T28" s="60"/>
      <c r="U28" s="61"/>
      <c r="V28" s="62"/>
      <c r="W28" s="63"/>
      <c r="X28" s="60"/>
      <c r="Y28" s="61"/>
      <c r="Z28" s="62"/>
      <c r="AA28" s="63"/>
      <c r="AB28" s="21"/>
      <c r="AC28" s="59">
        <v>45505</v>
      </c>
      <c r="AD28" s="60"/>
      <c r="AE28" s="61"/>
      <c r="AF28" s="62"/>
      <c r="AG28" s="63"/>
      <c r="AH28" s="60"/>
      <c r="AI28" s="61"/>
      <c r="AJ28" s="62"/>
      <c r="AK28" s="63"/>
      <c r="AL28" s="60"/>
      <c r="AM28" s="61"/>
      <c r="AN28" s="62"/>
      <c r="AO28" s="63"/>
      <c r="AP28" s="21"/>
      <c r="AQ28" s="59">
        <v>45505</v>
      </c>
      <c r="AR28" s="60"/>
      <c r="AS28" s="61"/>
      <c r="AT28" s="62"/>
      <c r="AU28" s="63"/>
      <c r="AV28" s="60"/>
      <c r="AW28" s="61"/>
      <c r="AX28" s="62"/>
      <c r="AY28" s="63"/>
      <c r="AZ28" s="60"/>
      <c r="BA28" s="61"/>
      <c r="BB28" s="62"/>
      <c r="BC28" s="63"/>
      <c r="BE28" s="59">
        <v>45505</v>
      </c>
      <c r="BF28" s="60"/>
      <c r="BG28" s="61"/>
      <c r="BH28" s="62"/>
      <c r="BI28" s="63"/>
      <c r="BJ28" s="60"/>
      <c r="BK28" s="61"/>
      <c r="BL28" s="62"/>
      <c r="BM28" s="63"/>
      <c r="BN28" s="61"/>
      <c r="BO28" s="61"/>
      <c r="BP28" s="61"/>
      <c r="BQ28" s="61"/>
    </row>
    <row r="29" spans="1:69">
      <c r="A29" s="59">
        <v>45536</v>
      </c>
      <c r="B29" s="60"/>
      <c r="C29" s="61"/>
      <c r="D29" s="62"/>
      <c r="E29" s="63"/>
      <c r="F29" s="60"/>
      <c r="G29" s="61"/>
      <c r="H29" s="62"/>
      <c r="I29" s="63"/>
      <c r="J29" s="60"/>
      <c r="K29" s="61"/>
      <c r="L29" s="62"/>
      <c r="M29" s="63"/>
      <c r="N29" s="18"/>
      <c r="O29" s="59">
        <v>45536</v>
      </c>
      <c r="P29" s="60"/>
      <c r="Q29" s="61"/>
      <c r="R29" s="62"/>
      <c r="S29" s="63"/>
      <c r="T29" s="60"/>
      <c r="U29" s="61"/>
      <c r="V29" s="62"/>
      <c r="W29" s="63"/>
      <c r="X29" s="60"/>
      <c r="Y29" s="61"/>
      <c r="Z29" s="62"/>
      <c r="AA29" s="63"/>
      <c r="AB29" s="21"/>
      <c r="AC29" s="59">
        <v>45536</v>
      </c>
      <c r="AD29" s="60"/>
      <c r="AE29" s="61"/>
      <c r="AF29" s="62"/>
      <c r="AG29" s="63"/>
      <c r="AH29" s="60"/>
      <c r="AI29" s="61"/>
      <c r="AJ29" s="62"/>
      <c r="AK29" s="63"/>
      <c r="AL29" s="60"/>
      <c r="AM29" s="61"/>
      <c r="AN29" s="62"/>
      <c r="AO29" s="63"/>
      <c r="AP29" s="21"/>
      <c r="AQ29" s="59">
        <v>45536</v>
      </c>
      <c r="AR29" s="60"/>
      <c r="AS29" s="61"/>
      <c r="AT29" s="62"/>
      <c r="AU29" s="63"/>
      <c r="AV29" s="60"/>
      <c r="AW29" s="61"/>
      <c r="AX29" s="62"/>
      <c r="AY29" s="63"/>
      <c r="AZ29" s="60"/>
      <c r="BA29" s="61"/>
      <c r="BB29" s="62"/>
      <c r="BC29" s="63"/>
      <c r="BE29" s="59">
        <v>45536</v>
      </c>
      <c r="BF29" s="60"/>
      <c r="BG29" s="61"/>
      <c r="BH29" s="62"/>
      <c r="BI29" s="63"/>
      <c r="BJ29" s="60"/>
      <c r="BK29" s="61"/>
      <c r="BL29" s="62"/>
      <c r="BM29" s="63"/>
      <c r="BN29" s="61"/>
      <c r="BO29" s="61"/>
      <c r="BP29" s="61"/>
      <c r="BQ29" s="61"/>
    </row>
    <row r="30" spans="1:69">
      <c r="A30" s="59">
        <v>45566</v>
      </c>
      <c r="B30" s="60"/>
      <c r="C30" s="61"/>
      <c r="D30" s="62"/>
      <c r="E30" s="63"/>
      <c r="F30" s="60"/>
      <c r="G30" s="61"/>
      <c r="H30" s="62"/>
      <c r="I30" s="63"/>
      <c r="J30" s="60"/>
      <c r="K30" s="61"/>
      <c r="L30" s="62"/>
      <c r="M30" s="63"/>
      <c r="N30" s="18"/>
      <c r="O30" s="59">
        <v>45566</v>
      </c>
      <c r="P30" s="60"/>
      <c r="Q30" s="61"/>
      <c r="R30" s="62"/>
      <c r="S30" s="63"/>
      <c r="T30" s="60"/>
      <c r="U30" s="61"/>
      <c r="V30" s="62"/>
      <c r="W30" s="63"/>
      <c r="X30" s="60"/>
      <c r="Y30" s="61"/>
      <c r="Z30" s="62"/>
      <c r="AA30" s="63"/>
      <c r="AB30" s="21"/>
      <c r="AC30" s="59">
        <v>45566</v>
      </c>
      <c r="AD30" s="60"/>
      <c r="AE30" s="61"/>
      <c r="AF30" s="62"/>
      <c r="AG30" s="63"/>
      <c r="AH30" s="60"/>
      <c r="AI30" s="61"/>
      <c r="AJ30" s="62"/>
      <c r="AK30" s="63"/>
      <c r="AL30" s="60"/>
      <c r="AM30" s="61"/>
      <c r="AN30" s="62"/>
      <c r="AO30" s="63"/>
      <c r="AP30" s="21"/>
      <c r="AQ30" s="59">
        <v>45566</v>
      </c>
      <c r="AR30" s="60"/>
      <c r="AS30" s="61"/>
      <c r="AT30" s="62"/>
      <c r="AU30" s="63"/>
      <c r="AV30" s="60"/>
      <c r="AW30" s="61"/>
      <c r="AX30" s="62"/>
      <c r="AY30" s="63"/>
      <c r="AZ30" s="60"/>
      <c r="BA30" s="61"/>
      <c r="BB30" s="62"/>
      <c r="BC30" s="63"/>
      <c r="BE30" s="59">
        <v>45566</v>
      </c>
      <c r="BF30" s="60"/>
      <c r="BG30" s="61"/>
      <c r="BH30" s="62"/>
      <c r="BI30" s="63"/>
      <c r="BJ30" s="60"/>
      <c r="BK30" s="61"/>
      <c r="BL30" s="62"/>
      <c r="BM30" s="63"/>
      <c r="BN30" s="61"/>
      <c r="BO30" s="61"/>
      <c r="BP30" s="61"/>
      <c r="BQ30" s="61"/>
    </row>
    <row r="31" spans="1:69">
      <c r="A31" s="59">
        <v>45597</v>
      </c>
      <c r="B31" s="60"/>
      <c r="C31" s="61"/>
      <c r="D31" s="62"/>
      <c r="E31" s="63"/>
      <c r="F31" s="60"/>
      <c r="G31" s="61"/>
      <c r="H31" s="62"/>
      <c r="I31" s="63"/>
      <c r="J31" s="60"/>
      <c r="K31" s="61"/>
      <c r="L31" s="62"/>
      <c r="M31" s="63"/>
      <c r="N31" s="18"/>
      <c r="O31" s="59">
        <v>45597</v>
      </c>
      <c r="P31" s="60"/>
      <c r="Q31" s="61"/>
      <c r="R31" s="62"/>
      <c r="S31" s="63"/>
      <c r="T31" s="60"/>
      <c r="U31" s="61"/>
      <c r="V31" s="62"/>
      <c r="W31" s="63"/>
      <c r="X31" s="60"/>
      <c r="Y31" s="61"/>
      <c r="Z31" s="62"/>
      <c r="AA31" s="63"/>
      <c r="AB31" s="21"/>
      <c r="AC31" s="59">
        <v>45597</v>
      </c>
      <c r="AD31" s="60"/>
      <c r="AE31" s="61"/>
      <c r="AF31" s="62"/>
      <c r="AG31" s="63"/>
      <c r="AH31" s="60"/>
      <c r="AI31" s="61"/>
      <c r="AJ31" s="62"/>
      <c r="AK31" s="63"/>
      <c r="AL31" s="60"/>
      <c r="AM31" s="61"/>
      <c r="AN31" s="62"/>
      <c r="AO31" s="63"/>
      <c r="AP31" s="21"/>
      <c r="AQ31" s="59">
        <v>45597</v>
      </c>
      <c r="AR31" s="60"/>
      <c r="AS31" s="61"/>
      <c r="AT31" s="62"/>
      <c r="AU31" s="63"/>
      <c r="AV31" s="60"/>
      <c r="AW31" s="61"/>
      <c r="AX31" s="62"/>
      <c r="AY31" s="63"/>
      <c r="AZ31" s="60"/>
      <c r="BA31" s="61"/>
      <c r="BB31" s="62"/>
      <c r="BC31" s="63"/>
      <c r="BE31" s="59">
        <v>45597</v>
      </c>
      <c r="BF31" s="60"/>
      <c r="BG31" s="61"/>
      <c r="BH31" s="62"/>
      <c r="BI31" s="63"/>
      <c r="BJ31" s="60"/>
      <c r="BK31" s="61"/>
      <c r="BL31" s="62"/>
      <c r="BM31" s="63"/>
      <c r="BN31" s="61"/>
      <c r="BO31" s="61"/>
      <c r="BP31" s="61"/>
      <c r="BQ31" s="61"/>
    </row>
    <row r="32" spans="1:69" ht="15" thickBot="1">
      <c r="A32" s="74">
        <v>45627</v>
      </c>
      <c r="B32" s="75"/>
      <c r="C32" s="76"/>
      <c r="D32" s="77"/>
      <c r="E32" s="78"/>
      <c r="F32" s="75"/>
      <c r="G32" s="76"/>
      <c r="H32" s="77"/>
      <c r="I32" s="78"/>
      <c r="J32" s="75"/>
      <c r="K32" s="76"/>
      <c r="L32" s="77"/>
      <c r="M32" s="78"/>
      <c r="N32" s="18"/>
      <c r="O32" s="74">
        <v>45627</v>
      </c>
      <c r="P32" s="75"/>
      <c r="Q32" s="76"/>
      <c r="R32" s="77"/>
      <c r="S32" s="78"/>
      <c r="T32" s="75"/>
      <c r="U32" s="76"/>
      <c r="V32" s="77"/>
      <c r="W32" s="78"/>
      <c r="X32" s="75"/>
      <c r="Y32" s="76"/>
      <c r="Z32" s="77"/>
      <c r="AA32" s="78"/>
      <c r="AB32" s="21"/>
      <c r="AC32" s="74">
        <v>45627</v>
      </c>
      <c r="AD32" s="75"/>
      <c r="AE32" s="76"/>
      <c r="AF32" s="77"/>
      <c r="AG32" s="78"/>
      <c r="AH32" s="75"/>
      <c r="AI32" s="76"/>
      <c r="AJ32" s="77"/>
      <c r="AK32" s="78"/>
      <c r="AL32" s="75"/>
      <c r="AM32" s="76"/>
      <c r="AN32" s="77"/>
      <c r="AO32" s="78"/>
      <c r="AP32" s="21"/>
      <c r="AQ32" s="74">
        <v>45627</v>
      </c>
      <c r="AR32" s="75"/>
      <c r="AS32" s="76"/>
      <c r="AT32" s="77"/>
      <c r="AU32" s="78"/>
      <c r="AV32" s="75"/>
      <c r="AW32" s="76"/>
      <c r="AX32" s="77"/>
      <c r="AY32" s="78"/>
      <c r="AZ32" s="75"/>
      <c r="BA32" s="76"/>
      <c r="BB32" s="77"/>
      <c r="BC32" s="78"/>
      <c r="BE32" s="74">
        <v>45627</v>
      </c>
      <c r="BF32" s="75"/>
      <c r="BG32" s="76"/>
      <c r="BH32" s="77"/>
      <c r="BI32" s="78"/>
      <c r="BJ32" s="75"/>
      <c r="BK32" s="76"/>
      <c r="BL32" s="77"/>
      <c r="BM32" s="78"/>
      <c r="BN32" s="61"/>
      <c r="BO32" s="61"/>
      <c r="BP32" s="61"/>
      <c r="BQ32" s="61"/>
    </row>
    <row r="33" spans="1:65">
      <c r="A33" s="79" t="s">
        <v>58</v>
      </c>
      <c r="B33" s="70"/>
      <c r="C33" s="70"/>
      <c r="D33" s="70"/>
      <c r="E33" s="70"/>
      <c r="F33" s="80"/>
      <c r="G33" s="80"/>
      <c r="H33" s="80"/>
      <c r="I33" s="80"/>
      <c r="J33" s="80"/>
      <c r="K33" s="80"/>
      <c r="L33" s="80"/>
      <c r="M33" s="80"/>
      <c r="N33" s="18"/>
      <c r="O33" s="79" t="s">
        <v>58</v>
      </c>
      <c r="P33" s="70"/>
      <c r="Q33" s="70"/>
      <c r="R33" s="70"/>
      <c r="S33" s="70"/>
      <c r="T33" s="80"/>
      <c r="U33" s="80"/>
      <c r="V33" s="80"/>
      <c r="W33" s="80"/>
      <c r="X33" s="80"/>
      <c r="Y33" s="80"/>
      <c r="Z33" s="80"/>
      <c r="AA33" s="80"/>
      <c r="AB33" s="18"/>
      <c r="AC33" s="79" t="s">
        <v>58</v>
      </c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18"/>
      <c r="AQ33" s="79" t="s">
        <v>58</v>
      </c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79"/>
      <c r="BE33" s="79" t="s">
        <v>58</v>
      </c>
      <c r="BF33" s="82"/>
      <c r="BG33" s="82"/>
      <c r="BH33" s="82"/>
      <c r="BI33" s="82"/>
      <c r="BJ33" s="82"/>
      <c r="BK33" s="82"/>
      <c r="BL33" s="82"/>
      <c r="BM33" s="82"/>
    </row>
    <row r="34" spans="1:65" ht="15" thickBo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18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65" ht="15" thickBot="1">
      <c r="A35" s="84"/>
      <c r="B35" s="260" t="s">
        <v>91</v>
      </c>
      <c r="C35" s="261"/>
      <c r="D35" s="261"/>
      <c r="E35" s="262"/>
      <c r="F35" s="260" t="s">
        <v>92</v>
      </c>
      <c r="G35" s="261"/>
      <c r="H35" s="261"/>
      <c r="I35" s="262"/>
      <c r="J35" s="260" t="s">
        <v>93</v>
      </c>
      <c r="K35" s="261"/>
      <c r="L35" s="261"/>
      <c r="M35" s="262"/>
      <c r="N35" s="18"/>
      <c r="O35" s="84"/>
      <c r="P35" s="260" t="s">
        <v>94</v>
      </c>
      <c r="Q35" s="261"/>
      <c r="R35" s="261"/>
      <c r="S35" s="262"/>
      <c r="T35" s="260" t="s">
        <v>95</v>
      </c>
      <c r="U35" s="261"/>
      <c r="V35" s="261"/>
      <c r="W35" s="262"/>
      <c r="X35" s="260" t="s">
        <v>96</v>
      </c>
      <c r="Y35" s="261"/>
      <c r="Z35" s="261"/>
      <c r="AA35" s="262"/>
      <c r="AB35" s="18"/>
      <c r="AC35" s="84"/>
      <c r="AD35" s="260" t="s">
        <v>97</v>
      </c>
      <c r="AE35" s="261"/>
      <c r="AF35" s="261"/>
      <c r="AG35" s="262"/>
      <c r="AH35" s="260" t="s">
        <v>98</v>
      </c>
      <c r="AI35" s="261"/>
      <c r="AJ35" s="261"/>
      <c r="AK35" s="262"/>
      <c r="AL35" s="260" t="s">
        <v>99</v>
      </c>
      <c r="AM35" s="261"/>
      <c r="AN35" s="261"/>
      <c r="AO35" s="262"/>
      <c r="AP35" s="18"/>
      <c r="AQ35" s="84"/>
      <c r="AR35" s="260" t="s">
        <v>100</v>
      </c>
      <c r="AS35" s="261"/>
      <c r="AT35" s="261"/>
      <c r="AU35" s="262"/>
      <c r="AV35" s="260" t="s">
        <v>101</v>
      </c>
      <c r="AW35" s="261"/>
      <c r="AX35" s="261"/>
      <c r="AY35" s="262"/>
      <c r="AZ35" s="260" t="s">
        <v>102</v>
      </c>
      <c r="BA35" s="261"/>
      <c r="BB35" s="261"/>
      <c r="BC35" s="262"/>
    </row>
    <row r="36" spans="1:65">
      <c r="A36" s="85"/>
      <c r="B36" s="263" t="s">
        <v>87</v>
      </c>
      <c r="C36" s="265" t="s">
        <v>88</v>
      </c>
      <c r="D36" s="267" t="s">
        <v>89</v>
      </c>
      <c r="E36" s="269" t="s">
        <v>90</v>
      </c>
      <c r="F36" s="263" t="s">
        <v>87</v>
      </c>
      <c r="G36" s="265" t="s">
        <v>88</v>
      </c>
      <c r="H36" s="267" t="s">
        <v>89</v>
      </c>
      <c r="I36" s="269" t="s">
        <v>90</v>
      </c>
      <c r="J36" s="263" t="s">
        <v>87</v>
      </c>
      <c r="K36" s="265" t="s">
        <v>88</v>
      </c>
      <c r="L36" s="267" t="s">
        <v>89</v>
      </c>
      <c r="M36" s="269" t="s">
        <v>90</v>
      </c>
      <c r="N36" s="86"/>
      <c r="O36" s="85"/>
      <c r="P36" s="263" t="s">
        <v>87</v>
      </c>
      <c r="Q36" s="265" t="s">
        <v>88</v>
      </c>
      <c r="R36" s="267" t="s">
        <v>89</v>
      </c>
      <c r="S36" s="269" t="s">
        <v>90</v>
      </c>
      <c r="T36" s="263" t="s">
        <v>87</v>
      </c>
      <c r="U36" s="265" t="s">
        <v>88</v>
      </c>
      <c r="V36" s="267" t="s">
        <v>89</v>
      </c>
      <c r="W36" s="269" t="s">
        <v>90</v>
      </c>
      <c r="X36" s="263" t="s">
        <v>87</v>
      </c>
      <c r="Y36" s="265" t="s">
        <v>88</v>
      </c>
      <c r="Z36" s="267" t="s">
        <v>89</v>
      </c>
      <c r="AA36" s="269" t="s">
        <v>90</v>
      </c>
      <c r="AB36" s="86"/>
      <c r="AC36" s="85"/>
      <c r="AD36" s="263" t="s">
        <v>87</v>
      </c>
      <c r="AE36" s="265" t="s">
        <v>88</v>
      </c>
      <c r="AF36" s="267" t="s">
        <v>89</v>
      </c>
      <c r="AG36" s="269" t="s">
        <v>90</v>
      </c>
      <c r="AH36" s="263" t="s">
        <v>87</v>
      </c>
      <c r="AI36" s="265" t="s">
        <v>88</v>
      </c>
      <c r="AJ36" s="267" t="s">
        <v>89</v>
      </c>
      <c r="AK36" s="269" t="s">
        <v>90</v>
      </c>
      <c r="AL36" s="263" t="s">
        <v>87</v>
      </c>
      <c r="AM36" s="265" t="s">
        <v>88</v>
      </c>
      <c r="AN36" s="267" t="s">
        <v>89</v>
      </c>
      <c r="AO36" s="269" t="s">
        <v>90</v>
      </c>
      <c r="AP36" s="86"/>
      <c r="AQ36" s="85"/>
      <c r="AR36" s="263" t="s">
        <v>87</v>
      </c>
      <c r="AS36" s="265" t="s">
        <v>88</v>
      </c>
      <c r="AT36" s="267" t="s">
        <v>89</v>
      </c>
      <c r="AU36" s="269" t="s">
        <v>90</v>
      </c>
      <c r="AV36" s="263" t="s">
        <v>87</v>
      </c>
      <c r="AW36" s="265" t="s">
        <v>88</v>
      </c>
      <c r="AX36" s="267" t="s">
        <v>89</v>
      </c>
      <c r="AY36" s="269" t="s">
        <v>90</v>
      </c>
      <c r="AZ36" s="263" t="s">
        <v>87</v>
      </c>
      <c r="BA36" s="265" t="s">
        <v>88</v>
      </c>
      <c r="BB36" s="267" t="s">
        <v>89</v>
      </c>
      <c r="BC36" s="269" t="s">
        <v>103</v>
      </c>
    </row>
    <row r="37" spans="1:65" ht="15" thickBot="1">
      <c r="A37" s="54"/>
      <c r="B37" s="264"/>
      <c r="C37" s="266"/>
      <c r="D37" s="268"/>
      <c r="E37" s="270"/>
      <c r="F37" s="264"/>
      <c r="G37" s="266"/>
      <c r="H37" s="268"/>
      <c r="I37" s="270"/>
      <c r="J37" s="264"/>
      <c r="K37" s="266"/>
      <c r="L37" s="268"/>
      <c r="M37" s="270"/>
      <c r="N37" s="37"/>
      <c r="O37" s="54"/>
      <c r="P37" s="264"/>
      <c r="Q37" s="266"/>
      <c r="R37" s="268"/>
      <c r="S37" s="270"/>
      <c r="T37" s="264"/>
      <c r="U37" s="266"/>
      <c r="V37" s="268"/>
      <c r="W37" s="270"/>
      <c r="X37" s="264"/>
      <c r="Y37" s="266"/>
      <c r="Z37" s="268"/>
      <c r="AA37" s="270"/>
      <c r="AB37" s="37"/>
      <c r="AC37" s="54"/>
      <c r="AD37" s="264"/>
      <c r="AE37" s="266"/>
      <c r="AF37" s="268"/>
      <c r="AG37" s="270"/>
      <c r="AH37" s="264"/>
      <c r="AI37" s="266"/>
      <c r="AJ37" s="268"/>
      <c r="AK37" s="270"/>
      <c r="AL37" s="264"/>
      <c r="AM37" s="266"/>
      <c r="AN37" s="268"/>
      <c r="AO37" s="270"/>
      <c r="AP37" s="37"/>
      <c r="AQ37" s="54"/>
      <c r="AR37" s="264"/>
      <c r="AS37" s="266"/>
      <c r="AT37" s="268"/>
      <c r="AU37" s="270"/>
      <c r="AV37" s="264"/>
      <c r="AW37" s="266"/>
      <c r="AX37" s="268"/>
      <c r="AY37" s="270"/>
      <c r="AZ37" s="264"/>
      <c r="BA37" s="266"/>
      <c r="BB37" s="268"/>
      <c r="BC37" s="270"/>
    </row>
    <row r="38" spans="1:65">
      <c r="A38" s="92">
        <v>44927</v>
      </c>
      <c r="B38" s="69">
        <v>0</v>
      </c>
      <c r="C38" s="70">
        <v>0</v>
      </c>
      <c r="D38" s="71">
        <v>0</v>
      </c>
      <c r="E38" s="72">
        <v>0</v>
      </c>
      <c r="F38" s="69">
        <v>0</v>
      </c>
      <c r="G38" s="70">
        <v>0</v>
      </c>
      <c r="H38" s="71">
        <v>0</v>
      </c>
      <c r="I38" s="72">
        <v>0</v>
      </c>
      <c r="J38" s="69">
        <v>0</v>
      </c>
      <c r="K38" s="70">
        <v>0</v>
      </c>
      <c r="L38" s="71">
        <v>0</v>
      </c>
      <c r="M38" s="72">
        <v>0</v>
      </c>
      <c r="N38" s="18"/>
      <c r="O38" s="59">
        <v>44927</v>
      </c>
      <c r="P38" s="60">
        <v>0</v>
      </c>
      <c r="Q38" s="61">
        <v>0</v>
      </c>
      <c r="R38" s="62">
        <v>0</v>
      </c>
      <c r="S38" s="63">
        <v>110000</v>
      </c>
      <c r="T38" s="60">
        <v>0</v>
      </c>
      <c r="U38" s="61">
        <v>0</v>
      </c>
      <c r="V38" s="62">
        <v>0</v>
      </c>
      <c r="W38" s="63">
        <v>0</v>
      </c>
      <c r="X38" s="60">
        <v>9</v>
      </c>
      <c r="Y38" s="61">
        <v>600</v>
      </c>
      <c r="Z38" s="62">
        <v>4.9444999999999997</v>
      </c>
      <c r="AA38" s="63">
        <v>150</v>
      </c>
      <c r="AB38" s="21"/>
      <c r="AC38" s="59">
        <v>44927</v>
      </c>
      <c r="AD38" s="102">
        <v>0</v>
      </c>
      <c r="AE38" s="70">
        <v>0</v>
      </c>
      <c r="AF38" s="71">
        <v>0</v>
      </c>
      <c r="AG38" s="72">
        <v>0</v>
      </c>
      <c r="AH38" s="69">
        <v>4</v>
      </c>
      <c r="AI38" s="70">
        <v>50</v>
      </c>
      <c r="AJ38" s="71">
        <v>0.82037000000000004</v>
      </c>
      <c r="AK38" s="72">
        <v>1520</v>
      </c>
      <c r="AL38" s="102">
        <v>0</v>
      </c>
      <c r="AM38" s="70">
        <v>0</v>
      </c>
      <c r="AN38" s="71">
        <v>0</v>
      </c>
      <c r="AO38" s="72">
        <v>0</v>
      </c>
      <c r="AP38" s="21"/>
      <c r="AQ38" s="59">
        <v>44927</v>
      </c>
      <c r="AR38" s="102">
        <v>0</v>
      </c>
      <c r="AS38" s="70">
        <v>0</v>
      </c>
      <c r="AT38" s="71">
        <v>0</v>
      </c>
      <c r="AU38" s="72">
        <v>0</v>
      </c>
      <c r="AV38" s="69">
        <v>0</v>
      </c>
      <c r="AW38" s="70">
        <v>0</v>
      </c>
      <c r="AX38" s="71">
        <v>0</v>
      </c>
      <c r="AY38" s="72">
        <v>0</v>
      </c>
      <c r="AZ38" s="69">
        <v>0</v>
      </c>
      <c r="BA38" s="70">
        <v>0</v>
      </c>
      <c r="BB38" s="192">
        <v>0</v>
      </c>
      <c r="BC38" s="87">
        <v>0</v>
      </c>
    </row>
    <row r="39" spans="1:65">
      <c r="A39" s="59">
        <v>44958</v>
      </c>
      <c r="B39" s="60">
        <v>0</v>
      </c>
      <c r="C39" s="61">
        <v>0</v>
      </c>
      <c r="D39" s="62">
        <v>0</v>
      </c>
      <c r="E39" s="63">
        <v>0</v>
      </c>
      <c r="F39" s="60">
        <v>0</v>
      </c>
      <c r="G39" s="61">
        <v>0</v>
      </c>
      <c r="H39" s="62">
        <v>0</v>
      </c>
      <c r="I39" s="63">
        <v>0</v>
      </c>
      <c r="J39" s="60">
        <v>0</v>
      </c>
      <c r="K39" s="61">
        <v>0</v>
      </c>
      <c r="L39" s="62">
        <v>0</v>
      </c>
      <c r="M39" s="63">
        <v>0</v>
      </c>
      <c r="N39" s="20"/>
      <c r="O39" s="59">
        <v>44958</v>
      </c>
      <c r="P39" s="60">
        <v>0</v>
      </c>
      <c r="Q39" s="61">
        <v>0</v>
      </c>
      <c r="R39" s="62">
        <v>0</v>
      </c>
      <c r="S39" s="63">
        <v>110000</v>
      </c>
      <c r="T39" s="60">
        <v>0</v>
      </c>
      <c r="U39" s="61">
        <v>0</v>
      </c>
      <c r="V39" s="62">
        <v>0</v>
      </c>
      <c r="W39" s="63">
        <v>0</v>
      </c>
      <c r="X39" s="60">
        <v>3</v>
      </c>
      <c r="Y39" s="61">
        <v>350</v>
      </c>
      <c r="Z39" s="62">
        <v>2.9331</v>
      </c>
      <c r="AA39" s="63">
        <v>500</v>
      </c>
      <c r="AB39" s="20"/>
      <c r="AC39" s="59">
        <v>44958</v>
      </c>
      <c r="AD39" s="100">
        <v>0</v>
      </c>
      <c r="AE39" s="61">
        <v>0</v>
      </c>
      <c r="AF39" s="62">
        <v>0</v>
      </c>
      <c r="AG39" s="63">
        <v>0</v>
      </c>
      <c r="AH39" s="60">
        <v>4</v>
      </c>
      <c r="AI39" s="61">
        <v>200</v>
      </c>
      <c r="AJ39" s="62">
        <v>3.49105</v>
      </c>
      <c r="AK39" s="63">
        <v>1320</v>
      </c>
      <c r="AL39" s="100">
        <v>0</v>
      </c>
      <c r="AM39" s="61">
        <v>0</v>
      </c>
      <c r="AN39" s="62">
        <v>0</v>
      </c>
      <c r="AO39" s="63">
        <v>0</v>
      </c>
      <c r="AP39" s="88"/>
      <c r="AQ39" s="59">
        <v>44958</v>
      </c>
      <c r="AR39" s="100">
        <v>0</v>
      </c>
      <c r="AS39" s="61">
        <v>0</v>
      </c>
      <c r="AT39" s="62">
        <v>0</v>
      </c>
      <c r="AU39" s="63">
        <v>0</v>
      </c>
      <c r="AV39" s="60">
        <v>0</v>
      </c>
      <c r="AW39" s="61">
        <v>0</v>
      </c>
      <c r="AX39" s="62">
        <v>0</v>
      </c>
      <c r="AY39" s="63">
        <v>0</v>
      </c>
      <c r="AZ39" s="60">
        <v>1</v>
      </c>
      <c r="BA39" s="61">
        <v>5</v>
      </c>
      <c r="BB39" s="62">
        <v>0.48749999999999999</v>
      </c>
      <c r="BC39" s="63">
        <v>5</v>
      </c>
    </row>
    <row r="40" spans="1:65">
      <c r="A40" s="59">
        <v>44986</v>
      </c>
      <c r="B40" s="60">
        <v>0</v>
      </c>
      <c r="C40" s="61">
        <v>0</v>
      </c>
      <c r="D40" s="62">
        <v>0</v>
      </c>
      <c r="E40" s="63">
        <v>0</v>
      </c>
      <c r="F40" s="60">
        <v>0</v>
      </c>
      <c r="G40" s="61">
        <v>0</v>
      </c>
      <c r="H40" s="62">
        <v>0</v>
      </c>
      <c r="I40" s="63">
        <v>0</v>
      </c>
      <c r="J40" s="60">
        <v>0</v>
      </c>
      <c r="K40" s="61">
        <v>0</v>
      </c>
      <c r="L40" s="62">
        <v>0</v>
      </c>
      <c r="M40" s="63">
        <v>0</v>
      </c>
      <c r="N40" s="20"/>
      <c r="O40" s="59">
        <v>44986</v>
      </c>
      <c r="P40" s="60">
        <v>9</v>
      </c>
      <c r="Q40" s="61">
        <v>228300</v>
      </c>
      <c r="R40" s="62">
        <v>217.45574999999999</v>
      </c>
      <c r="S40" s="63">
        <v>110000</v>
      </c>
      <c r="T40" s="60">
        <v>0</v>
      </c>
      <c r="U40" s="61">
        <v>0</v>
      </c>
      <c r="V40" s="62">
        <v>0</v>
      </c>
      <c r="W40" s="63">
        <v>0</v>
      </c>
      <c r="X40" s="60">
        <v>4</v>
      </c>
      <c r="Y40" s="61">
        <v>300</v>
      </c>
      <c r="Z40" s="62">
        <v>2.4772500000000002</v>
      </c>
      <c r="AA40" s="63">
        <v>400</v>
      </c>
      <c r="AB40" s="20"/>
      <c r="AC40" s="59">
        <v>44986</v>
      </c>
      <c r="AD40" s="100">
        <v>0</v>
      </c>
      <c r="AE40" s="61">
        <v>0</v>
      </c>
      <c r="AF40" s="62">
        <v>0</v>
      </c>
      <c r="AG40" s="63">
        <v>0</v>
      </c>
      <c r="AH40" s="60">
        <v>5</v>
      </c>
      <c r="AI40" s="61">
        <v>2050</v>
      </c>
      <c r="AJ40" s="62">
        <v>34.226500000000001</v>
      </c>
      <c r="AK40" s="63">
        <v>950</v>
      </c>
      <c r="AL40" s="100">
        <v>0</v>
      </c>
      <c r="AM40" s="61">
        <v>0</v>
      </c>
      <c r="AN40" s="62">
        <v>0</v>
      </c>
      <c r="AO40" s="63">
        <v>0</v>
      </c>
      <c r="AP40" s="88"/>
      <c r="AQ40" s="59">
        <v>44986</v>
      </c>
      <c r="AR40" s="100">
        <v>0</v>
      </c>
      <c r="AS40" s="61">
        <v>0</v>
      </c>
      <c r="AT40" s="62">
        <v>0</v>
      </c>
      <c r="AU40" s="63">
        <v>0</v>
      </c>
      <c r="AV40" s="60">
        <v>0</v>
      </c>
      <c r="AW40" s="61">
        <v>0</v>
      </c>
      <c r="AX40" s="62">
        <v>0</v>
      </c>
      <c r="AY40" s="63">
        <v>0</v>
      </c>
      <c r="AZ40" s="60">
        <v>0</v>
      </c>
      <c r="BA40" s="61">
        <v>0</v>
      </c>
      <c r="BB40" s="62">
        <v>0</v>
      </c>
      <c r="BC40" s="63">
        <v>0</v>
      </c>
    </row>
    <row r="41" spans="1:65">
      <c r="A41" s="59">
        <v>45017</v>
      </c>
      <c r="B41" s="60">
        <v>0</v>
      </c>
      <c r="C41" s="61">
        <v>0</v>
      </c>
      <c r="D41" s="62">
        <v>0</v>
      </c>
      <c r="E41" s="63">
        <v>0</v>
      </c>
      <c r="F41" s="60">
        <v>0</v>
      </c>
      <c r="G41" s="61">
        <v>0</v>
      </c>
      <c r="H41" s="62">
        <v>0</v>
      </c>
      <c r="I41" s="63">
        <v>0</v>
      </c>
      <c r="J41" s="60">
        <v>0</v>
      </c>
      <c r="K41" s="61">
        <v>0</v>
      </c>
      <c r="L41" s="62">
        <v>0</v>
      </c>
      <c r="M41" s="63">
        <v>0</v>
      </c>
      <c r="N41" s="20"/>
      <c r="O41" s="59">
        <v>45017</v>
      </c>
      <c r="P41" s="60">
        <v>1</v>
      </c>
      <c r="Q41" s="61">
        <v>10000</v>
      </c>
      <c r="R41" s="62">
        <v>11.01</v>
      </c>
      <c r="S41" s="63">
        <v>100000</v>
      </c>
      <c r="T41" s="60">
        <v>0</v>
      </c>
      <c r="U41" s="61">
        <v>0</v>
      </c>
      <c r="V41" s="62">
        <v>0</v>
      </c>
      <c r="W41" s="63">
        <v>0</v>
      </c>
      <c r="X41" s="60">
        <v>3</v>
      </c>
      <c r="Y41" s="61">
        <v>150</v>
      </c>
      <c r="Z41" s="62">
        <v>1.3986000000000001</v>
      </c>
      <c r="AA41" s="63">
        <v>250</v>
      </c>
      <c r="AB41" s="20"/>
      <c r="AC41" s="59">
        <v>45017</v>
      </c>
      <c r="AD41" s="100">
        <v>0</v>
      </c>
      <c r="AE41" s="61">
        <v>0</v>
      </c>
      <c r="AF41" s="62">
        <v>0</v>
      </c>
      <c r="AG41" s="63">
        <v>0</v>
      </c>
      <c r="AH41" s="60">
        <v>0</v>
      </c>
      <c r="AI41" s="61">
        <v>0</v>
      </c>
      <c r="AJ41" s="62">
        <v>0</v>
      </c>
      <c r="AK41" s="63">
        <v>950</v>
      </c>
      <c r="AL41" s="100">
        <v>0</v>
      </c>
      <c r="AM41" s="61">
        <v>0</v>
      </c>
      <c r="AN41" s="62">
        <v>0</v>
      </c>
      <c r="AO41" s="63">
        <v>0</v>
      </c>
      <c r="AP41" s="88"/>
      <c r="AQ41" s="59">
        <v>45017</v>
      </c>
      <c r="AR41" s="100">
        <v>0</v>
      </c>
      <c r="AS41" s="61">
        <v>0</v>
      </c>
      <c r="AT41" s="62">
        <v>0</v>
      </c>
      <c r="AU41" s="63">
        <v>0</v>
      </c>
      <c r="AV41" s="60">
        <v>0</v>
      </c>
      <c r="AW41" s="61">
        <v>0</v>
      </c>
      <c r="AX41" s="62">
        <v>0</v>
      </c>
      <c r="AY41" s="63">
        <v>0</v>
      </c>
      <c r="AZ41" s="60">
        <v>0</v>
      </c>
      <c r="BA41" s="61">
        <v>0</v>
      </c>
      <c r="BB41" s="62">
        <v>0</v>
      </c>
      <c r="BC41" s="63">
        <v>0</v>
      </c>
    </row>
    <row r="42" spans="1:65">
      <c r="A42" s="59">
        <v>45047</v>
      </c>
      <c r="B42" s="60">
        <v>0</v>
      </c>
      <c r="C42" s="61">
        <v>0</v>
      </c>
      <c r="D42" s="62">
        <v>0</v>
      </c>
      <c r="E42" s="63">
        <v>0</v>
      </c>
      <c r="F42" s="60">
        <v>0</v>
      </c>
      <c r="G42" s="61">
        <v>0</v>
      </c>
      <c r="H42" s="62">
        <v>0</v>
      </c>
      <c r="I42" s="63">
        <v>0</v>
      </c>
      <c r="J42" s="60">
        <v>0</v>
      </c>
      <c r="K42" s="61">
        <v>0</v>
      </c>
      <c r="L42" s="62">
        <v>0</v>
      </c>
      <c r="M42" s="63">
        <v>0</v>
      </c>
      <c r="N42" s="73"/>
      <c r="O42" s="59">
        <v>45047</v>
      </c>
      <c r="P42" s="60">
        <v>3</v>
      </c>
      <c r="Q42" s="61">
        <v>2850</v>
      </c>
      <c r="R42" s="62">
        <v>3.3600500000000002</v>
      </c>
      <c r="S42" s="63">
        <v>100000</v>
      </c>
      <c r="T42" s="60">
        <v>0</v>
      </c>
      <c r="U42" s="61">
        <v>0</v>
      </c>
      <c r="V42" s="62">
        <v>0</v>
      </c>
      <c r="W42" s="63">
        <v>0</v>
      </c>
      <c r="X42" s="60">
        <v>14</v>
      </c>
      <c r="Y42" s="61">
        <v>1355</v>
      </c>
      <c r="Z42" s="62">
        <v>11.54954</v>
      </c>
      <c r="AA42" s="63">
        <v>1305</v>
      </c>
      <c r="AB42" s="73"/>
      <c r="AC42" s="59">
        <v>45047</v>
      </c>
      <c r="AD42" s="100">
        <v>0</v>
      </c>
      <c r="AE42" s="61">
        <v>0</v>
      </c>
      <c r="AF42" s="62">
        <v>0</v>
      </c>
      <c r="AG42" s="63">
        <v>0</v>
      </c>
      <c r="AH42" s="60">
        <v>2</v>
      </c>
      <c r="AI42" s="61">
        <v>850</v>
      </c>
      <c r="AJ42" s="62">
        <v>15.71555</v>
      </c>
      <c r="AK42" s="63">
        <v>1700</v>
      </c>
      <c r="AL42" s="100">
        <v>0</v>
      </c>
      <c r="AM42" s="61">
        <v>0</v>
      </c>
      <c r="AN42" s="62">
        <v>0</v>
      </c>
      <c r="AO42" s="63">
        <v>0</v>
      </c>
      <c r="AP42" s="89"/>
      <c r="AQ42" s="59">
        <v>45047</v>
      </c>
      <c r="AR42" s="100">
        <v>0</v>
      </c>
      <c r="AS42" s="61">
        <v>0</v>
      </c>
      <c r="AT42" s="62">
        <v>0</v>
      </c>
      <c r="AU42" s="63">
        <v>0</v>
      </c>
      <c r="AV42" s="60">
        <v>0</v>
      </c>
      <c r="AW42" s="61">
        <v>0</v>
      </c>
      <c r="AX42" s="62">
        <v>0</v>
      </c>
      <c r="AY42" s="63">
        <v>0</v>
      </c>
      <c r="AZ42" s="60">
        <v>0</v>
      </c>
      <c r="BA42" s="61">
        <v>0</v>
      </c>
      <c r="BB42" s="62">
        <v>0</v>
      </c>
      <c r="BC42" s="63">
        <v>0</v>
      </c>
    </row>
    <row r="43" spans="1:65">
      <c r="A43" s="59">
        <v>45078</v>
      </c>
      <c r="B43" s="60">
        <v>0</v>
      </c>
      <c r="C43" s="61">
        <v>0</v>
      </c>
      <c r="D43" s="62">
        <v>0</v>
      </c>
      <c r="E43" s="63">
        <v>0</v>
      </c>
      <c r="F43" s="60">
        <v>0</v>
      </c>
      <c r="G43" s="61">
        <v>0</v>
      </c>
      <c r="H43" s="62">
        <v>0</v>
      </c>
      <c r="I43" s="63">
        <v>0</v>
      </c>
      <c r="J43" s="60">
        <v>0</v>
      </c>
      <c r="K43" s="61">
        <v>0</v>
      </c>
      <c r="L43" s="62">
        <v>0</v>
      </c>
      <c r="M43" s="63">
        <v>0</v>
      </c>
      <c r="N43" s="73"/>
      <c r="O43" s="59">
        <v>45078</v>
      </c>
      <c r="P43" s="60">
        <v>11</v>
      </c>
      <c r="Q43" s="61">
        <v>186300</v>
      </c>
      <c r="R43" s="62">
        <v>233.81370000000001</v>
      </c>
      <c r="S43" s="63">
        <v>85000</v>
      </c>
      <c r="T43" s="60">
        <v>0</v>
      </c>
      <c r="U43" s="61">
        <v>0</v>
      </c>
      <c r="V43" s="62">
        <v>0</v>
      </c>
      <c r="W43" s="63">
        <v>0</v>
      </c>
      <c r="X43" s="60">
        <v>3</v>
      </c>
      <c r="Y43" s="61">
        <v>1160</v>
      </c>
      <c r="Z43" s="62">
        <v>10.33901</v>
      </c>
      <c r="AA43" s="63">
        <v>1255</v>
      </c>
      <c r="AB43" s="73"/>
      <c r="AC43" s="59">
        <v>45078</v>
      </c>
      <c r="AD43" s="100">
        <v>0</v>
      </c>
      <c r="AE43" s="61">
        <v>0</v>
      </c>
      <c r="AF43" s="62">
        <v>0</v>
      </c>
      <c r="AG43" s="63">
        <v>0</v>
      </c>
      <c r="AH43" s="60">
        <v>6</v>
      </c>
      <c r="AI43" s="61">
        <v>1780</v>
      </c>
      <c r="AJ43" s="62">
        <v>34.064390000000003</v>
      </c>
      <c r="AK43" s="63">
        <v>1680</v>
      </c>
      <c r="AL43" s="100">
        <v>0</v>
      </c>
      <c r="AM43" s="61">
        <v>0</v>
      </c>
      <c r="AN43" s="62">
        <v>0</v>
      </c>
      <c r="AO43" s="63">
        <v>0</v>
      </c>
      <c r="AP43" s="89"/>
      <c r="AQ43" s="59">
        <v>45078</v>
      </c>
      <c r="AR43" s="100">
        <v>0</v>
      </c>
      <c r="AS43" s="61">
        <v>0</v>
      </c>
      <c r="AT43" s="62">
        <v>0</v>
      </c>
      <c r="AU43" s="63">
        <v>0</v>
      </c>
      <c r="AV43" s="60">
        <v>0</v>
      </c>
      <c r="AW43" s="61">
        <v>0</v>
      </c>
      <c r="AX43" s="62">
        <v>0</v>
      </c>
      <c r="AY43" s="63">
        <v>0</v>
      </c>
      <c r="AZ43" s="60">
        <v>0</v>
      </c>
      <c r="BA43" s="61">
        <v>0</v>
      </c>
      <c r="BB43" s="62">
        <v>0</v>
      </c>
      <c r="BC43" s="63">
        <v>0</v>
      </c>
    </row>
    <row r="44" spans="1:65">
      <c r="A44" s="59">
        <v>45108</v>
      </c>
      <c r="B44" s="60">
        <v>0</v>
      </c>
      <c r="C44" s="61">
        <v>0</v>
      </c>
      <c r="D44" s="62">
        <v>0</v>
      </c>
      <c r="E44" s="63">
        <v>0</v>
      </c>
      <c r="F44" s="60">
        <v>0</v>
      </c>
      <c r="G44" s="61">
        <v>0</v>
      </c>
      <c r="H44" s="62">
        <v>0</v>
      </c>
      <c r="I44" s="63">
        <v>0</v>
      </c>
      <c r="J44" s="60">
        <v>0</v>
      </c>
      <c r="K44" s="61">
        <v>0</v>
      </c>
      <c r="L44" s="62">
        <v>0</v>
      </c>
      <c r="M44" s="63">
        <v>0</v>
      </c>
      <c r="N44" s="73"/>
      <c r="O44" s="59">
        <v>45108</v>
      </c>
      <c r="P44" s="60">
        <v>5</v>
      </c>
      <c r="Q44" s="61">
        <v>30000</v>
      </c>
      <c r="R44" s="62">
        <v>37.024999999999999</v>
      </c>
      <c r="S44" s="63">
        <v>85000</v>
      </c>
      <c r="T44" s="60">
        <v>0</v>
      </c>
      <c r="U44" s="61">
        <v>0</v>
      </c>
      <c r="V44" s="62">
        <v>0</v>
      </c>
      <c r="W44" s="63">
        <v>0</v>
      </c>
      <c r="X44" s="60">
        <v>0</v>
      </c>
      <c r="Y44" s="61">
        <v>0</v>
      </c>
      <c r="Z44" s="62">
        <v>0</v>
      </c>
      <c r="AA44" s="63">
        <v>1255</v>
      </c>
      <c r="AB44" s="73"/>
      <c r="AC44" s="59">
        <v>45108</v>
      </c>
      <c r="AD44" s="100">
        <v>0</v>
      </c>
      <c r="AE44" s="61">
        <v>0</v>
      </c>
      <c r="AF44" s="62">
        <v>0</v>
      </c>
      <c r="AG44" s="63">
        <v>0</v>
      </c>
      <c r="AH44" s="60">
        <v>1</v>
      </c>
      <c r="AI44" s="61">
        <v>10</v>
      </c>
      <c r="AJ44" s="62">
        <v>0.19550999999999999</v>
      </c>
      <c r="AK44" s="63">
        <v>1670</v>
      </c>
      <c r="AL44" s="100">
        <v>0</v>
      </c>
      <c r="AM44" s="61">
        <v>0</v>
      </c>
      <c r="AN44" s="62">
        <v>0</v>
      </c>
      <c r="AO44" s="63">
        <v>0</v>
      </c>
      <c r="AP44" s="89"/>
      <c r="AQ44" s="59">
        <v>45108</v>
      </c>
      <c r="AR44" s="100">
        <v>0</v>
      </c>
      <c r="AS44" s="61">
        <v>0</v>
      </c>
      <c r="AT44" s="62">
        <v>0</v>
      </c>
      <c r="AU44" s="63">
        <v>0</v>
      </c>
      <c r="AV44" s="60">
        <v>0</v>
      </c>
      <c r="AW44" s="61">
        <v>0</v>
      </c>
      <c r="AX44" s="62">
        <v>0</v>
      </c>
      <c r="AY44" s="63">
        <v>0</v>
      </c>
      <c r="AZ44" s="60">
        <v>0</v>
      </c>
      <c r="BA44" s="61">
        <v>0</v>
      </c>
      <c r="BB44" s="62">
        <v>0</v>
      </c>
      <c r="BC44" s="63">
        <v>0</v>
      </c>
    </row>
    <row r="45" spans="1:65">
      <c r="A45" s="59">
        <v>45139</v>
      </c>
      <c r="B45" s="60">
        <v>0</v>
      </c>
      <c r="C45" s="61">
        <v>0</v>
      </c>
      <c r="D45" s="62">
        <v>0</v>
      </c>
      <c r="E45" s="63">
        <v>0</v>
      </c>
      <c r="F45" s="60">
        <v>0</v>
      </c>
      <c r="G45" s="61">
        <v>0</v>
      </c>
      <c r="H45" s="62">
        <v>0</v>
      </c>
      <c r="I45" s="63">
        <v>0</v>
      </c>
      <c r="J45" s="60">
        <v>0</v>
      </c>
      <c r="K45" s="61">
        <v>0</v>
      </c>
      <c r="L45" s="62">
        <v>0</v>
      </c>
      <c r="M45" s="63">
        <v>0</v>
      </c>
      <c r="N45" s="73"/>
      <c r="O45" s="59">
        <v>45139</v>
      </c>
      <c r="P45" s="60">
        <v>3</v>
      </c>
      <c r="Q45" s="61">
        <v>30000</v>
      </c>
      <c r="R45" s="62">
        <v>41.05</v>
      </c>
      <c r="S45" s="63">
        <v>115000</v>
      </c>
      <c r="T45" s="60">
        <v>0</v>
      </c>
      <c r="U45" s="61">
        <v>0</v>
      </c>
      <c r="V45" s="62">
        <v>0</v>
      </c>
      <c r="W45" s="63">
        <v>0</v>
      </c>
      <c r="X45" s="60">
        <v>0</v>
      </c>
      <c r="Y45" s="61">
        <v>0</v>
      </c>
      <c r="Z45" s="62">
        <v>0</v>
      </c>
      <c r="AA45" s="63">
        <v>1255</v>
      </c>
      <c r="AB45" s="73"/>
      <c r="AC45" s="59">
        <v>45139</v>
      </c>
      <c r="AD45" s="100">
        <v>0</v>
      </c>
      <c r="AE45" s="61">
        <v>0</v>
      </c>
      <c r="AF45" s="62">
        <v>0</v>
      </c>
      <c r="AG45" s="63">
        <v>0</v>
      </c>
      <c r="AH45" s="60">
        <v>1</v>
      </c>
      <c r="AI45" s="61">
        <v>20</v>
      </c>
      <c r="AJ45" s="62">
        <v>0.40345999999999999</v>
      </c>
      <c r="AK45" s="63">
        <v>1650</v>
      </c>
      <c r="AL45" s="100">
        <v>0</v>
      </c>
      <c r="AM45" s="61">
        <v>0</v>
      </c>
      <c r="AN45" s="62">
        <v>0</v>
      </c>
      <c r="AO45" s="63">
        <v>0</v>
      </c>
      <c r="AP45" s="89"/>
      <c r="AQ45" s="59">
        <v>45139</v>
      </c>
      <c r="AR45" s="100">
        <v>0</v>
      </c>
      <c r="AS45" s="61">
        <v>0</v>
      </c>
      <c r="AT45" s="62">
        <v>0</v>
      </c>
      <c r="AU45" s="63">
        <v>0</v>
      </c>
      <c r="AV45" s="60">
        <v>0</v>
      </c>
      <c r="AW45" s="61">
        <v>0</v>
      </c>
      <c r="AX45" s="62">
        <v>0</v>
      </c>
      <c r="AY45" s="63">
        <v>0</v>
      </c>
      <c r="AZ45" s="60">
        <v>1</v>
      </c>
      <c r="BA45" s="61">
        <v>5</v>
      </c>
      <c r="BB45" s="62">
        <v>0.47725000000000001</v>
      </c>
      <c r="BC45" s="63">
        <v>5</v>
      </c>
    </row>
    <row r="46" spans="1:65">
      <c r="A46" s="59">
        <v>45170</v>
      </c>
      <c r="B46" s="60">
        <v>0</v>
      </c>
      <c r="C46" s="61">
        <v>0</v>
      </c>
      <c r="D46" s="62">
        <v>0</v>
      </c>
      <c r="E46" s="63">
        <v>0</v>
      </c>
      <c r="F46" s="60">
        <v>0</v>
      </c>
      <c r="G46" s="61">
        <v>0</v>
      </c>
      <c r="H46" s="62">
        <v>0</v>
      </c>
      <c r="I46" s="63">
        <v>0</v>
      </c>
      <c r="J46" s="60">
        <v>0</v>
      </c>
      <c r="K46" s="61">
        <v>0</v>
      </c>
      <c r="L46" s="62">
        <v>0</v>
      </c>
      <c r="M46" s="63">
        <v>0</v>
      </c>
      <c r="N46" s="73"/>
      <c r="O46" s="59">
        <v>45170</v>
      </c>
      <c r="P46" s="60">
        <v>4</v>
      </c>
      <c r="Q46" s="61">
        <v>230000</v>
      </c>
      <c r="R46" s="62">
        <v>284.51</v>
      </c>
      <c r="S46" s="63">
        <v>115000</v>
      </c>
      <c r="T46" s="60">
        <v>0</v>
      </c>
      <c r="U46" s="61">
        <v>0</v>
      </c>
      <c r="V46" s="62">
        <v>0</v>
      </c>
      <c r="W46" s="63">
        <v>0</v>
      </c>
      <c r="X46" s="60">
        <v>2</v>
      </c>
      <c r="Y46" s="61">
        <v>300</v>
      </c>
      <c r="Z46" s="62">
        <v>2.45445</v>
      </c>
      <c r="AA46" s="63">
        <v>1255</v>
      </c>
      <c r="AB46" s="73"/>
      <c r="AC46" s="59">
        <v>45170</v>
      </c>
      <c r="AD46" s="100">
        <v>0</v>
      </c>
      <c r="AE46" s="61">
        <v>0</v>
      </c>
      <c r="AF46" s="62">
        <v>0</v>
      </c>
      <c r="AG46" s="63">
        <v>0</v>
      </c>
      <c r="AH46" s="60">
        <v>4</v>
      </c>
      <c r="AI46" s="61">
        <v>3300</v>
      </c>
      <c r="AJ46" s="62">
        <v>63.142650000000003</v>
      </c>
      <c r="AK46" s="63">
        <v>1650</v>
      </c>
      <c r="AL46" s="100">
        <v>0</v>
      </c>
      <c r="AM46" s="61">
        <v>0</v>
      </c>
      <c r="AN46" s="62">
        <v>0</v>
      </c>
      <c r="AO46" s="63">
        <v>0</v>
      </c>
      <c r="AP46" s="89"/>
      <c r="AQ46" s="59">
        <v>45170</v>
      </c>
      <c r="AR46" s="100">
        <v>0</v>
      </c>
      <c r="AS46" s="61">
        <v>0</v>
      </c>
      <c r="AT46" s="62">
        <v>0</v>
      </c>
      <c r="AU46" s="63">
        <v>0</v>
      </c>
      <c r="AV46" s="60">
        <v>0</v>
      </c>
      <c r="AW46" s="61">
        <v>0</v>
      </c>
      <c r="AX46" s="62">
        <v>0</v>
      </c>
      <c r="AY46" s="63">
        <v>0</v>
      </c>
      <c r="AZ46" s="60">
        <v>0</v>
      </c>
      <c r="BA46" s="61">
        <v>0</v>
      </c>
      <c r="BB46" s="62">
        <v>0</v>
      </c>
      <c r="BC46" s="63">
        <v>0</v>
      </c>
    </row>
    <row r="47" spans="1:65">
      <c r="A47" s="59">
        <v>45200</v>
      </c>
      <c r="B47" s="60">
        <v>0</v>
      </c>
      <c r="C47" s="61">
        <v>0</v>
      </c>
      <c r="D47" s="62">
        <v>0</v>
      </c>
      <c r="E47" s="63">
        <v>0</v>
      </c>
      <c r="F47" s="60">
        <v>0</v>
      </c>
      <c r="G47" s="61">
        <v>0</v>
      </c>
      <c r="H47" s="62">
        <v>0</v>
      </c>
      <c r="I47" s="63">
        <v>0</v>
      </c>
      <c r="J47" s="60">
        <v>0</v>
      </c>
      <c r="K47" s="61">
        <v>0</v>
      </c>
      <c r="L47" s="62">
        <v>0</v>
      </c>
      <c r="M47" s="63">
        <v>0</v>
      </c>
      <c r="N47" s="73"/>
      <c r="O47" s="59">
        <v>45200</v>
      </c>
      <c r="P47" s="60">
        <v>3</v>
      </c>
      <c r="Q47" s="61">
        <v>20465</v>
      </c>
      <c r="R47" s="62">
        <v>23.310099999999998</v>
      </c>
      <c r="S47" s="63">
        <v>95465</v>
      </c>
      <c r="T47" s="60">
        <v>0</v>
      </c>
      <c r="U47" s="61">
        <v>0</v>
      </c>
      <c r="V47" s="62">
        <v>0</v>
      </c>
      <c r="W47" s="63">
        <v>0</v>
      </c>
      <c r="X47" s="60">
        <v>0</v>
      </c>
      <c r="Y47" s="61">
        <v>0</v>
      </c>
      <c r="Z47" s="62">
        <v>0</v>
      </c>
      <c r="AA47" s="63">
        <v>1255</v>
      </c>
      <c r="AB47" s="73"/>
      <c r="AC47" s="59">
        <v>45200</v>
      </c>
      <c r="AD47" s="100">
        <v>0</v>
      </c>
      <c r="AE47" s="61">
        <v>0</v>
      </c>
      <c r="AF47" s="62">
        <v>0</v>
      </c>
      <c r="AG47" s="63">
        <v>0</v>
      </c>
      <c r="AH47" s="60">
        <v>6</v>
      </c>
      <c r="AI47" s="61">
        <v>650</v>
      </c>
      <c r="AJ47" s="62">
        <v>13.047090000000001</v>
      </c>
      <c r="AK47" s="63">
        <v>1000</v>
      </c>
      <c r="AL47" s="100">
        <v>0</v>
      </c>
      <c r="AM47" s="61">
        <v>0</v>
      </c>
      <c r="AN47" s="62">
        <v>0</v>
      </c>
      <c r="AO47" s="63">
        <v>0</v>
      </c>
      <c r="AP47" s="89"/>
      <c r="AQ47" s="59">
        <v>45200</v>
      </c>
      <c r="AR47" s="100">
        <v>0</v>
      </c>
      <c r="AS47" s="61">
        <v>0</v>
      </c>
      <c r="AT47" s="62">
        <v>0</v>
      </c>
      <c r="AU47" s="63">
        <v>0</v>
      </c>
      <c r="AV47" s="60">
        <v>0</v>
      </c>
      <c r="AW47" s="61">
        <v>0</v>
      </c>
      <c r="AX47" s="62">
        <v>0</v>
      </c>
      <c r="AY47" s="63">
        <v>0</v>
      </c>
      <c r="AZ47" s="60">
        <v>0</v>
      </c>
      <c r="BA47" s="61">
        <v>0</v>
      </c>
      <c r="BB47" s="62">
        <v>0</v>
      </c>
      <c r="BC47" s="63">
        <v>0</v>
      </c>
    </row>
    <row r="48" spans="1:65">
      <c r="A48" s="59">
        <v>45231</v>
      </c>
      <c r="B48" s="60">
        <v>0</v>
      </c>
      <c r="C48" s="61">
        <v>0</v>
      </c>
      <c r="D48" s="62">
        <v>0</v>
      </c>
      <c r="E48" s="63">
        <v>0</v>
      </c>
      <c r="F48" s="60">
        <v>0</v>
      </c>
      <c r="G48" s="61">
        <v>0</v>
      </c>
      <c r="H48" s="62">
        <v>0</v>
      </c>
      <c r="I48" s="63">
        <v>0</v>
      </c>
      <c r="J48" s="60">
        <v>0</v>
      </c>
      <c r="K48" s="61">
        <v>0</v>
      </c>
      <c r="L48" s="62">
        <v>0</v>
      </c>
      <c r="M48" s="63">
        <v>0</v>
      </c>
      <c r="N48" s="73"/>
      <c r="O48" s="59">
        <v>45231</v>
      </c>
      <c r="P48" s="60">
        <v>1</v>
      </c>
      <c r="Q48" s="61">
        <v>465</v>
      </c>
      <c r="R48" s="62">
        <v>0.57241500000000001</v>
      </c>
      <c r="S48" s="63">
        <v>95000</v>
      </c>
      <c r="T48" s="60">
        <v>0</v>
      </c>
      <c r="U48" s="61">
        <v>0</v>
      </c>
      <c r="V48" s="62">
        <v>0</v>
      </c>
      <c r="W48" s="63"/>
      <c r="X48" s="60">
        <v>0</v>
      </c>
      <c r="Y48" s="61">
        <v>0</v>
      </c>
      <c r="Z48" s="62">
        <v>0</v>
      </c>
      <c r="AA48" s="63">
        <v>1255</v>
      </c>
      <c r="AB48" s="73"/>
      <c r="AC48" s="59">
        <v>45231</v>
      </c>
      <c r="AD48" s="100">
        <v>0</v>
      </c>
      <c r="AE48" s="61">
        <v>0</v>
      </c>
      <c r="AF48" s="62">
        <v>0</v>
      </c>
      <c r="AG48" s="63">
        <v>0</v>
      </c>
      <c r="AH48" s="60">
        <v>6</v>
      </c>
      <c r="AI48" s="61">
        <v>1011</v>
      </c>
      <c r="AJ48" s="62">
        <v>22.194434000000001</v>
      </c>
      <c r="AK48" s="63">
        <v>939</v>
      </c>
      <c r="AL48" s="100">
        <v>0</v>
      </c>
      <c r="AM48" s="61">
        <v>0</v>
      </c>
      <c r="AN48" s="62">
        <v>0</v>
      </c>
      <c r="AO48" s="63">
        <v>0</v>
      </c>
      <c r="AP48" s="89"/>
      <c r="AQ48" s="59">
        <v>45231</v>
      </c>
      <c r="AR48" s="100">
        <v>0</v>
      </c>
      <c r="AS48" s="61">
        <v>0</v>
      </c>
      <c r="AT48" s="62">
        <v>0</v>
      </c>
      <c r="AU48" s="63">
        <v>0</v>
      </c>
      <c r="AV48" s="60">
        <v>0</v>
      </c>
      <c r="AW48" s="61">
        <v>0</v>
      </c>
      <c r="AX48" s="62">
        <v>0</v>
      </c>
      <c r="AY48" s="63">
        <v>0</v>
      </c>
      <c r="AZ48" s="60">
        <v>0</v>
      </c>
      <c r="BA48" s="61">
        <v>0</v>
      </c>
      <c r="BB48" s="62">
        <v>0</v>
      </c>
      <c r="BC48" s="63">
        <v>0</v>
      </c>
    </row>
    <row r="49" spans="1:55" ht="15" thickBot="1">
      <c r="A49" s="74">
        <v>45261</v>
      </c>
      <c r="B49" s="75">
        <v>0</v>
      </c>
      <c r="C49" s="76">
        <v>0</v>
      </c>
      <c r="D49" s="77">
        <v>0</v>
      </c>
      <c r="E49" s="78">
        <v>0</v>
      </c>
      <c r="F49" s="75">
        <v>0</v>
      </c>
      <c r="G49" s="76">
        <v>0</v>
      </c>
      <c r="H49" s="77">
        <v>0</v>
      </c>
      <c r="I49" s="78">
        <v>0</v>
      </c>
      <c r="J49" s="75">
        <v>0</v>
      </c>
      <c r="K49" s="76">
        <v>0</v>
      </c>
      <c r="L49" s="77">
        <v>0</v>
      </c>
      <c r="M49" s="78">
        <v>0</v>
      </c>
      <c r="N49" s="73"/>
      <c r="O49" s="74">
        <v>45261</v>
      </c>
      <c r="P49" s="75">
        <v>5</v>
      </c>
      <c r="Q49" s="76">
        <v>185000</v>
      </c>
      <c r="R49" s="77">
        <v>255.46</v>
      </c>
      <c r="S49" s="78">
        <v>90000</v>
      </c>
      <c r="T49" s="75">
        <v>0</v>
      </c>
      <c r="U49" s="76">
        <v>0</v>
      </c>
      <c r="V49" s="77">
        <v>0</v>
      </c>
      <c r="W49" s="78">
        <v>0</v>
      </c>
      <c r="X49" s="75">
        <v>7</v>
      </c>
      <c r="Y49" s="76">
        <v>2728</v>
      </c>
      <c r="Z49" s="77">
        <v>23.385885999999999</v>
      </c>
      <c r="AA49" s="78">
        <v>837</v>
      </c>
      <c r="AB49" s="73"/>
      <c r="AC49" s="74">
        <v>45261</v>
      </c>
      <c r="AD49" s="180">
        <v>0</v>
      </c>
      <c r="AE49" s="76">
        <v>0</v>
      </c>
      <c r="AF49" s="77">
        <v>0</v>
      </c>
      <c r="AG49" s="78">
        <v>0</v>
      </c>
      <c r="AH49" s="75">
        <v>3</v>
      </c>
      <c r="AI49" s="76">
        <v>1378</v>
      </c>
      <c r="AJ49" s="77">
        <v>31.519138000000002</v>
      </c>
      <c r="AK49" s="78">
        <v>939</v>
      </c>
      <c r="AL49" s="180">
        <v>0</v>
      </c>
      <c r="AM49" s="76">
        <v>0</v>
      </c>
      <c r="AN49" s="77">
        <v>0</v>
      </c>
      <c r="AO49" s="78">
        <v>0</v>
      </c>
      <c r="AP49" s="89"/>
      <c r="AQ49" s="74">
        <v>45261</v>
      </c>
      <c r="AR49" s="180">
        <v>0</v>
      </c>
      <c r="AS49" s="76">
        <v>0</v>
      </c>
      <c r="AT49" s="77">
        <v>0</v>
      </c>
      <c r="AU49" s="78">
        <v>0</v>
      </c>
      <c r="AV49" s="75">
        <v>0</v>
      </c>
      <c r="AW49" s="76">
        <v>0</v>
      </c>
      <c r="AX49" s="77">
        <v>0</v>
      </c>
      <c r="AY49" s="78">
        <v>0</v>
      </c>
      <c r="AZ49" s="75">
        <v>0</v>
      </c>
      <c r="BA49" s="76">
        <v>0</v>
      </c>
      <c r="BB49" s="77">
        <v>0</v>
      </c>
      <c r="BC49" s="78">
        <v>0</v>
      </c>
    </row>
    <row r="50" spans="1:55">
      <c r="A50" s="59">
        <v>45292</v>
      </c>
      <c r="B50" s="60">
        <v>0</v>
      </c>
      <c r="C50" s="61">
        <v>0</v>
      </c>
      <c r="D50" s="62">
        <v>0</v>
      </c>
      <c r="E50" s="63">
        <v>0</v>
      </c>
      <c r="F50" s="60">
        <v>0</v>
      </c>
      <c r="G50" s="61">
        <v>0</v>
      </c>
      <c r="H50" s="62">
        <v>0</v>
      </c>
      <c r="I50" s="63">
        <v>0</v>
      </c>
      <c r="J50" s="60">
        <v>0</v>
      </c>
      <c r="K50" s="61">
        <v>0</v>
      </c>
      <c r="L50" s="62">
        <v>0</v>
      </c>
      <c r="M50" s="63">
        <v>0</v>
      </c>
      <c r="N50" s="20"/>
      <c r="O50" s="59">
        <v>45292</v>
      </c>
      <c r="P50" s="60">
        <v>4</v>
      </c>
      <c r="Q50" s="61">
        <v>23000</v>
      </c>
      <c r="R50" s="62">
        <v>30.914000000000001</v>
      </c>
      <c r="S50" s="63">
        <v>83000</v>
      </c>
      <c r="T50" s="60">
        <v>0</v>
      </c>
      <c r="U50" s="61">
        <v>0</v>
      </c>
      <c r="V50" s="62">
        <v>0</v>
      </c>
      <c r="W50" s="63">
        <v>0</v>
      </c>
      <c r="X50" s="60">
        <v>0</v>
      </c>
      <c r="Y50" s="61">
        <v>0</v>
      </c>
      <c r="Z50" s="62">
        <v>0</v>
      </c>
      <c r="AA50" s="63">
        <v>837</v>
      </c>
      <c r="AB50" s="18"/>
      <c r="AC50" s="59">
        <v>45292</v>
      </c>
      <c r="AD50" s="60">
        <v>0</v>
      </c>
      <c r="AE50" s="61">
        <v>0</v>
      </c>
      <c r="AF50" s="62">
        <v>0</v>
      </c>
      <c r="AG50" s="63">
        <v>0</v>
      </c>
      <c r="AH50" s="60">
        <v>0</v>
      </c>
      <c r="AI50" s="61">
        <v>0</v>
      </c>
      <c r="AJ50" s="62">
        <v>0</v>
      </c>
      <c r="AK50" s="63">
        <v>939</v>
      </c>
      <c r="AL50" s="60">
        <v>0</v>
      </c>
      <c r="AM50" s="61">
        <v>0</v>
      </c>
      <c r="AN50" s="62">
        <v>0</v>
      </c>
      <c r="AO50" s="63">
        <v>0</v>
      </c>
      <c r="AP50" s="18"/>
      <c r="AQ50" s="59">
        <v>45292</v>
      </c>
      <c r="AR50" s="60">
        <v>0</v>
      </c>
      <c r="AS50" s="61">
        <v>0</v>
      </c>
      <c r="AT50" s="62">
        <v>0</v>
      </c>
      <c r="AU50" s="63">
        <v>0</v>
      </c>
      <c r="AV50" s="60">
        <v>0</v>
      </c>
      <c r="AW50" s="61">
        <v>0</v>
      </c>
      <c r="AX50" s="62">
        <v>0</v>
      </c>
      <c r="AY50" s="63">
        <v>0</v>
      </c>
      <c r="AZ50" s="60">
        <v>0</v>
      </c>
      <c r="BA50" s="61">
        <v>0</v>
      </c>
      <c r="BB50" s="62">
        <v>0</v>
      </c>
      <c r="BC50" s="63">
        <v>0</v>
      </c>
    </row>
    <row r="51" spans="1:55">
      <c r="A51" s="59">
        <v>45323</v>
      </c>
      <c r="B51" s="60">
        <v>0</v>
      </c>
      <c r="C51" s="61">
        <v>0</v>
      </c>
      <c r="D51" s="62">
        <v>0</v>
      </c>
      <c r="E51" s="63">
        <v>0</v>
      </c>
      <c r="F51" s="60">
        <v>0</v>
      </c>
      <c r="G51" s="61">
        <v>0</v>
      </c>
      <c r="H51" s="62">
        <v>0</v>
      </c>
      <c r="I51" s="63">
        <v>0</v>
      </c>
      <c r="J51" s="60">
        <v>0</v>
      </c>
      <c r="K51" s="61">
        <v>0</v>
      </c>
      <c r="L51" s="62">
        <v>0</v>
      </c>
      <c r="M51" s="63">
        <v>0</v>
      </c>
      <c r="N51" s="18"/>
      <c r="O51" s="59">
        <v>45323</v>
      </c>
      <c r="P51" s="60">
        <v>0</v>
      </c>
      <c r="Q51" s="61">
        <v>0</v>
      </c>
      <c r="R51" s="62">
        <v>0</v>
      </c>
      <c r="S51" s="63">
        <v>83000</v>
      </c>
      <c r="T51" s="60">
        <v>0</v>
      </c>
      <c r="U51" s="61">
        <v>0</v>
      </c>
      <c r="V51" s="62">
        <v>0</v>
      </c>
      <c r="W51" s="63">
        <v>0</v>
      </c>
      <c r="X51" s="60">
        <v>0</v>
      </c>
      <c r="Y51" s="61">
        <v>0</v>
      </c>
      <c r="Z51" s="62">
        <v>0</v>
      </c>
      <c r="AA51" s="63">
        <v>837</v>
      </c>
      <c r="AB51" s="21"/>
      <c r="AC51" s="59">
        <v>45323</v>
      </c>
      <c r="AD51" s="60">
        <v>0</v>
      </c>
      <c r="AE51" s="61">
        <v>0</v>
      </c>
      <c r="AF51" s="62">
        <v>0</v>
      </c>
      <c r="AG51" s="63">
        <v>0</v>
      </c>
      <c r="AH51" s="60">
        <v>1</v>
      </c>
      <c r="AI51" s="61">
        <v>10</v>
      </c>
      <c r="AJ51" s="62">
        <v>0.20663999999999999</v>
      </c>
      <c r="AK51" s="63">
        <v>949</v>
      </c>
      <c r="AL51" s="60">
        <v>0</v>
      </c>
      <c r="AM51" s="61">
        <v>0</v>
      </c>
      <c r="AN51" s="62">
        <v>0</v>
      </c>
      <c r="AO51" s="63">
        <v>0</v>
      </c>
      <c r="AP51" s="21"/>
      <c r="AQ51" s="59">
        <v>45323</v>
      </c>
      <c r="AR51" s="60">
        <v>0</v>
      </c>
      <c r="AS51" s="61">
        <v>0</v>
      </c>
      <c r="AT51" s="62">
        <v>0</v>
      </c>
      <c r="AU51" s="63">
        <v>0</v>
      </c>
      <c r="AV51" s="60">
        <v>0</v>
      </c>
      <c r="AW51" s="61">
        <v>0</v>
      </c>
      <c r="AX51" s="62">
        <v>0</v>
      </c>
      <c r="AY51" s="63">
        <v>0</v>
      </c>
      <c r="AZ51" s="60">
        <v>0</v>
      </c>
      <c r="BA51" s="61">
        <v>0</v>
      </c>
      <c r="BB51" s="62">
        <v>0</v>
      </c>
      <c r="BC51" s="63">
        <v>0</v>
      </c>
    </row>
    <row r="52" spans="1:55">
      <c r="A52" s="59">
        <v>45352</v>
      </c>
      <c r="B52" s="60">
        <v>0</v>
      </c>
      <c r="C52" s="61">
        <v>0</v>
      </c>
      <c r="D52" s="62">
        <v>0</v>
      </c>
      <c r="E52" s="63">
        <v>0</v>
      </c>
      <c r="F52" s="60">
        <v>0</v>
      </c>
      <c r="G52" s="61">
        <v>0</v>
      </c>
      <c r="H52" s="62">
        <v>0</v>
      </c>
      <c r="I52" s="63">
        <v>0</v>
      </c>
      <c r="J52" s="60">
        <v>0</v>
      </c>
      <c r="K52" s="61">
        <v>0</v>
      </c>
      <c r="L52" s="62">
        <v>0</v>
      </c>
      <c r="M52" s="63">
        <v>0</v>
      </c>
      <c r="N52" s="20"/>
      <c r="O52" s="59">
        <v>45352</v>
      </c>
      <c r="P52" s="60">
        <v>7</v>
      </c>
      <c r="Q52" s="61">
        <v>151000</v>
      </c>
      <c r="R52" s="62">
        <v>213.30099999999999</v>
      </c>
      <c r="S52" s="63">
        <v>58000</v>
      </c>
      <c r="T52" s="60">
        <v>0</v>
      </c>
      <c r="U52" s="61">
        <v>0</v>
      </c>
      <c r="V52" s="62">
        <v>0</v>
      </c>
      <c r="W52" s="63">
        <v>0</v>
      </c>
      <c r="X52" s="60">
        <v>4</v>
      </c>
      <c r="Y52" s="61">
        <v>1174</v>
      </c>
      <c r="Z52" s="62">
        <v>10.930961999999999</v>
      </c>
      <c r="AA52" s="63">
        <v>537</v>
      </c>
      <c r="AB52" s="18"/>
      <c r="AC52" s="59">
        <v>45352</v>
      </c>
      <c r="AD52" s="60">
        <v>0</v>
      </c>
      <c r="AE52" s="61">
        <v>0</v>
      </c>
      <c r="AF52" s="62">
        <v>0</v>
      </c>
      <c r="AG52" s="63">
        <v>0</v>
      </c>
      <c r="AH52" s="60">
        <v>3</v>
      </c>
      <c r="AI52" s="61">
        <v>988</v>
      </c>
      <c r="AJ52" s="62">
        <v>20.857814999999999</v>
      </c>
      <c r="AK52" s="63">
        <v>509</v>
      </c>
      <c r="AL52" s="60">
        <v>0</v>
      </c>
      <c r="AM52" s="61">
        <v>0</v>
      </c>
      <c r="AN52" s="62">
        <v>0</v>
      </c>
      <c r="AO52" s="63">
        <v>0</v>
      </c>
      <c r="AP52" s="18"/>
      <c r="AQ52" s="59">
        <v>45352</v>
      </c>
      <c r="AR52" s="60">
        <v>0</v>
      </c>
      <c r="AS52" s="61">
        <v>0</v>
      </c>
      <c r="AT52" s="62">
        <v>0</v>
      </c>
      <c r="AU52" s="63">
        <v>0</v>
      </c>
      <c r="AV52" s="60">
        <v>0</v>
      </c>
      <c r="AW52" s="61">
        <v>0</v>
      </c>
      <c r="AX52" s="62">
        <v>0</v>
      </c>
      <c r="AY52" s="63">
        <v>0</v>
      </c>
      <c r="AZ52" s="60">
        <v>0</v>
      </c>
      <c r="BA52" s="61">
        <v>0</v>
      </c>
      <c r="BB52" s="62">
        <v>0</v>
      </c>
      <c r="BC52" s="63">
        <v>0</v>
      </c>
    </row>
    <row r="53" spans="1:55">
      <c r="A53" s="59">
        <v>45383</v>
      </c>
      <c r="B53" s="60">
        <v>0</v>
      </c>
      <c r="C53" s="61">
        <v>0</v>
      </c>
      <c r="D53" s="62">
        <v>0</v>
      </c>
      <c r="E53" s="63">
        <v>0</v>
      </c>
      <c r="F53" s="60">
        <v>0</v>
      </c>
      <c r="G53" s="61">
        <v>0</v>
      </c>
      <c r="H53" s="62">
        <v>0</v>
      </c>
      <c r="I53" s="63">
        <v>0</v>
      </c>
      <c r="J53" s="60">
        <v>0</v>
      </c>
      <c r="K53" s="61">
        <v>0</v>
      </c>
      <c r="L53" s="62">
        <v>0</v>
      </c>
      <c r="M53" s="63">
        <v>0</v>
      </c>
      <c r="N53" s="18"/>
      <c r="O53" s="59">
        <v>45383</v>
      </c>
      <c r="P53" s="60">
        <v>1</v>
      </c>
      <c r="Q53" s="61">
        <v>5000</v>
      </c>
      <c r="R53" s="62">
        <v>7.72</v>
      </c>
      <c r="S53" s="63">
        <v>53000</v>
      </c>
      <c r="T53" s="60">
        <v>5</v>
      </c>
      <c r="U53" s="61">
        <v>1700</v>
      </c>
      <c r="V53" s="62">
        <v>11.4155</v>
      </c>
      <c r="W53" s="63">
        <v>1700</v>
      </c>
      <c r="X53" s="60">
        <v>4</v>
      </c>
      <c r="Y53" s="61">
        <v>395</v>
      </c>
      <c r="Z53" s="62">
        <v>4.1038750000000004</v>
      </c>
      <c r="AA53" s="63">
        <v>342</v>
      </c>
      <c r="AB53" s="187"/>
      <c r="AC53" s="59">
        <v>45383</v>
      </c>
      <c r="AD53" s="60">
        <v>0</v>
      </c>
      <c r="AE53" s="61">
        <v>0</v>
      </c>
      <c r="AF53" s="62">
        <v>0</v>
      </c>
      <c r="AG53" s="63">
        <v>0</v>
      </c>
      <c r="AH53" s="60">
        <v>4</v>
      </c>
      <c r="AI53" s="61">
        <v>630</v>
      </c>
      <c r="AJ53" s="62">
        <v>13.23551</v>
      </c>
      <c r="AK53" s="63">
        <v>1139</v>
      </c>
      <c r="AL53" s="60">
        <v>0</v>
      </c>
      <c r="AM53" s="61">
        <v>0</v>
      </c>
      <c r="AN53" s="62">
        <v>0</v>
      </c>
      <c r="AO53" s="63">
        <v>0</v>
      </c>
      <c r="AP53" s="21"/>
      <c r="AQ53" s="59">
        <v>45383</v>
      </c>
      <c r="AR53" s="60">
        <v>0</v>
      </c>
      <c r="AS53" s="61">
        <v>0</v>
      </c>
      <c r="AT53" s="62">
        <v>0</v>
      </c>
      <c r="AU53" s="63">
        <v>0</v>
      </c>
      <c r="AV53" s="60">
        <v>0</v>
      </c>
      <c r="AW53" s="61">
        <v>0</v>
      </c>
      <c r="AX53" s="62">
        <v>0</v>
      </c>
      <c r="AY53" s="63">
        <v>0</v>
      </c>
      <c r="AZ53" s="60">
        <v>0</v>
      </c>
      <c r="BA53" s="61">
        <v>0</v>
      </c>
      <c r="BB53" s="62">
        <v>0</v>
      </c>
      <c r="BC53" s="63">
        <v>0</v>
      </c>
    </row>
    <row r="54" spans="1:55">
      <c r="A54" s="59">
        <v>45413</v>
      </c>
      <c r="B54" s="60">
        <v>0</v>
      </c>
      <c r="C54" s="61">
        <v>0</v>
      </c>
      <c r="D54" s="62">
        <v>0</v>
      </c>
      <c r="E54" s="63">
        <v>0</v>
      </c>
      <c r="F54" s="60">
        <v>0</v>
      </c>
      <c r="G54" s="61">
        <v>0</v>
      </c>
      <c r="H54" s="62">
        <v>0</v>
      </c>
      <c r="I54" s="63">
        <v>0</v>
      </c>
      <c r="J54" s="60">
        <v>0</v>
      </c>
      <c r="K54" s="61">
        <v>0</v>
      </c>
      <c r="L54" s="62">
        <v>0</v>
      </c>
      <c r="M54" s="63">
        <v>0</v>
      </c>
      <c r="N54" s="190"/>
      <c r="O54" s="59">
        <v>45413</v>
      </c>
      <c r="P54" s="60">
        <v>9</v>
      </c>
      <c r="Q54" s="61">
        <v>10800</v>
      </c>
      <c r="R54" s="62">
        <v>14.771599999999999</v>
      </c>
      <c r="S54" s="63">
        <v>63800</v>
      </c>
      <c r="T54" s="60">
        <v>0</v>
      </c>
      <c r="U54" s="61">
        <v>0</v>
      </c>
      <c r="V54" s="62">
        <v>0</v>
      </c>
      <c r="W54" s="63">
        <v>1700</v>
      </c>
      <c r="X54" s="60">
        <v>58</v>
      </c>
      <c r="Y54" s="61">
        <v>850</v>
      </c>
      <c r="Z54" s="62">
        <v>9.2951599999999992</v>
      </c>
      <c r="AA54" s="63">
        <v>592</v>
      </c>
      <c r="AB54" s="191"/>
      <c r="AC54" s="186">
        <v>45413</v>
      </c>
      <c r="AD54" s="60">
        <v>0</v>
      </c>
      <c r="AE54" s="61">
        <v>0</v>
      </c>
      <c r="AF54" s="62">
        <v>0</v>
      </c>
      <c r="AG54" s="63">
        <v>0</v>
      </c>
      <c r="AH54" s="60">
        <v>1</v>
      </c>
      <c r="AI54" s="61">
        <v>20</v>
      </c>
      <c r="AJ54" s="62">
        <v>0.40723999999999999</v>
      </c>
      <c r="AK54" s="63">
        <v>1159</v>
      </c>
      <c r="AL54" s="60">
        <v>0</v>
      </c>
      <c r="AM54" s="61">
        <v>0</v>
      </c>
      <c r="AN54" s="62">
        <v>0</v>
      </c>
      <c r="AO54" s="63">
        <v>0</v>
      </c>
      <c r="AP54" s="191"/>
      <c r="AQ54" s="186">
        <v>45413</v>
      </c>
      <c r="AR54" s="60">
        <v>0</v>
      </c>
      <c r="AS54" s="61">
        <v>0</v>
      </c>
      <c r="AT54" s="62">
        <v>0</v>
      </c>
      <c r="AU54" s="63">
        <v>0</v>
      </c>
      <c r="AV54" s="60">
        <v>0</v>
      </c>
      <c r="AW54" s="61">
        <v>0</v>
      </c>
      <c r="AX54" s="62">
        <v>0</v>
      </c>
      <c r="AY54" s="63">
        <v>0</v>
      </c>
      <c r="AZ54" s="60">
        <v>0</v>
      </c>
      <c r="BA54" s="61">
        <v>0</v>
      </c>
      <c r="BB54" s="62">
        <v>0</v>
      </c>
      <c r="BC54" s="63">
        <v>0</v>
      </c>
    </row>
    <row r="55" spans="1:55">
      <c r="A55" s="59">
        <v>45444</v>
      </c>
      <c r="B55" s="60"/>
      <c r="C55" s="61"/>
      <c r="D55" s="62"/>
      <c r="E55" s="63"/>
      <c r="F55" s="60"/>
      <c r="G55" s="61"/>
      <c r="H55" s="62"/>
      <c r="I55" s="63"/>
      <c r="J55" s="60"/>
      <c r="K55" s="61"/>
      <c r="L55" s="62"/>
      <c r="M55" s="63"/>
      <c r="N55" s="190"/>
      <c r="O55" s="59">
        <v>45444</v>
      </c>
      <c r="P55" s="60"/>
      <c r="Q55" s="61"/>
      <c r="R55" s="62"/>
      <c r="S55" s="63"/>
      <c r="T55" s="60"/>
      <c r="U55" s="61"/>
      <c r="V55" s="62"/>
      <c r="W55" s="63"/>
      <c r="X55" s="60"/>
      <c r="Y55" s="61"/>
      <c r="Z55" s="62"/>
      <c r="AA55" s="63"/>
      <c r="AB55" s="191"/>
      <c r="AC55" s="186">
        <v>45444</v>
      </c>
      <c r="AD55" s="60"/>
      <c r="AE55" s="61"/>
      <c r="AF55" s="62"/>
      <c r="AG55" s="63"/>
      <c r="AH55" s="60"/>
      <c r="AI55" s="61"/>
      <c r="AJ55" s="62"/>
      <c r="AK55" s="63"/>
      <c r="AL55" s="60"/>
      <c r="AM55" s="61"/>
      <c r="AN55" s="62"/>
      <c r="AO55" s="63"/>
      <c r="AP55" s="191"/>
      <c r="AQ55" s="186">
        <v>45444</v>
      </c>
      <c r="AR55" s="60"/>
      <c r="AS55" s="61"/>
      <c r="AT55" s="62"/>
      <c r="AU55" s="63"/>
      <c r="AV55" s="60"/>
      <c r="AW55" s="61"/>
      <c r="AX55" s="62"/>
      <c r="AY55" s="63"/>
      <c r="AZ55" s="60"/>
      <c r="BA55" s="61"/>
      <c r="BB55" s="62"/>
      <c r="BC55" s="63"/>
    </row>
    <row r="56" spans="1:55">
      <c r="A56" s="59">
        <v>45474</v>
      </c>
      <c r="B56" s="60"/>
      <c r="C56" s="61"/>
      <c r="D56" s="62"/>
      <c r="E56" s="63"/>
      <c r="F56" s="60"/>
      <c r="G56" s="61"/>
      <c r="H56" s="62"/>
      <c r="I56" s="63"/>
      <c r="J56" s="60"/>
      <c r="K56" s="61"/>
      <c r="L56" s="62"/>
      <c r="M56" s="63"/>
      <c r="N56" s="20"/>
      <c r="O56" s="59">
        <v>45474</v>
      </c>
      <c r="P56" s="60"/>
      <c r="Q56" s="61"/>
      <c r="R56" s="62"/>
      <c r="S56" s="63"/>
      <c r="T56" s="60"/>
      <c r="U56" s="61"/>
      <c r="V56" s="62"/>
      <c r="W56" s="63"/>
      <c r="X56" s="60"/>
      <c r="Y56" s="61"/>
      <c r="Z56" s="62"/>
      <c r="AA56" s="63"/>
      <c r="AB56" s="18"/>
      <c r="AC56" s="59">
        <v>45474</v>
      </c>
      <c r="AD56" s="60"/>
      <c r="AE56" s="61"/>
      <c r="AF56" s="62"/>
      <c r="AG56" s="63"/>
      <c r="AH56" s="60"/>
      <c r="AI56" s="61"/>
      <c r="AJ56" s="62"/>
      <c r="AK56" s="63"/>
      <c r="AL56" s="60"/>
      <c r="AM56" s="61"/>
      <c r="AN56" s="62"/>
      <c r="AO56" s="63"/>
      <c r="AP56" s="18"/>
      <c r="AQ56" s="59">
        <v>45474</v>
      </c>
      <c r="AR56" s="60"/>
      <c r="AS56" s="61"/>
      <c r="AT56" s="62"/>
      <c r="AU56" s="63"/>
      <c r="AV56" s="60"/>
      <c r="AW56" s="61"/>
      <c r="AX56" s="62"/>
      <c r="AY56" s="63"/>
      <c r="AZ56" s="60"/>
      <c r="BA56" s="61"/>
      <c r="BB56" s="62"/>
      <c r="BC56" s="63"/>
    </row>
    <row r="57" spans="1:55">
      <c r="A57" s="59">
        <v>45505</v>
      </c>
      <c r="B57" s="60"/>
      <c r="C57" s="61"/>
      <c r="D57" s="62"/>
      <c r="E57" s="63"/>
      <c r="F57" s="60"/>
      <c r="G57" s="61"/>
      <c r="H57" s="62"/>
      <c r="I57" s="63"/>
      <c r="J57" s="60"/>
      <c r="K57" s="61"/>
      <c r="L57" s="62"/>
      <c r="M57" s="63"/>
      <c r="N57" s="20"/>
      <c r="O57" s="59">
        <v>45505</v>
      </c>
      <c r="P57" s="60"/>
      <c r="Q57" s="61"/>
      <c r="R57" s="62"/>
      <c r="S57" s="63"/>
      <c r="T57" s="60"/>
      <c r="U57" s="61"/>
      <c r="V57" s="62"/>
      <c r="W57" s="63"/>
      <c r="X57" s="60"/>
      <c r="Y57" s="61"/>
      <c r="Z57" s="62"/>
      <c r="AA57" s="63"/>
      <c r="AB57" s="18"/>
      <c r="AC57" s="59">
        <v>45505</v>
      </c>
      <c r="AD57" s="60"/>
      <c r="AE57" s="61"/>
      <c r="AF57" s="62"/>
      <c r="AG57" s="63"/>
      <c r="AH57" s="60"/>
      <c r="AI57" s="61"/>
      <c r="AJ57" s="62"/>
      <c r="AK57" s="63"/>
      <c r="AL57" s="60"/>
      <c r="AM57" s="61"/>
      <c r="AN57" s="62"/>
      <c r="AO57" s="63"/>
      <c r="AP57" s="18"/>
      <c r="AQ57" s="59">
        <v>45505</v>
      </c>
      <c r="AR57" s="60"/>
      <c r="AS57" s="61"/>
      <c r="AT57" s="62"/>
      <c r="AU57" s="63"/>
      <c r="AV57" s="60"/>
      <c r="AW57" s="61"/>
      <c r="AX57" s="62"/>
      <c r="AY57" s="63"/>
      <c r="AZ57" s="60"/>
      <c r="BA57" s="61"/>
      <c r="BB57" s="62"/>
      <c r="BC57" s="63"/>
    </row>
    <row r="58" spans="1:55">
      <c r="A58" s="59">
        <v>45536</v>
      </c>
      <c r="B58" s="60"/>
      <c r="C58" s="61"/>
      <c r="D58" s="62"/>
      <c r="E58" s="63"/>
      <c r="F58" s="60"/>
      <c r="G58" s="61"/>
      <c r="H58" s="62"/>
      <c r="I58" s="63"/>
      <c r="J58" s="60"/>
      <c r="K58" s="61"/>
      <c r="L58" s="62"/>
      <c r="M58" s="63"/>
      <c r="N58" s="20"/>
      <c r="O58" s="59">
        <v>45536</v>
      </c>
      <c r="P58" s="60"/>
      <c r="Q58" s="61"/>
      <c r="R58" s="62"/>
      <c r="S58" s="63"/>
      <c r="T58" s="60"/>
      <c r="U58" s="61"/>
      <c r="V58" s="62"/>
      <c r="W58" s="63"/>
      <c r="X58" s="60"/>
      <c r="Y58" s="61"/>
      <c r="Z58" s="62"/>
      <c r="AA58" s="63"/>
      <c r="AB58" s="18"/>
      <c r="AC58" s="59">
        <v>45536</v>
      </c>
      <c r="AD58" s="60"/>
      <c r="AE58" s="61"/>
      <c r="AF58" s="62"/>
      <c r="AG58" s="63"/>
      <c r="AH58" s="60"/>
      <c r="AI58" s="61"/>
      <c r="AJ58" s="62"/>
      <c r="AK58" s="63"/>
      <c r="AL58" s="60"/>
      <c r="AM58" s="61"/>
      <c r="AN58" s="62"/>
      <c r="AO58" s="63"/>
      <c r="AP58" s="18"/>
      <c r="AQ58" s="59">
        <v>45536</v>
      </c>
      <c r="AR58" s="60"/>
      <c r="AS58" s="61"/>
      <c r="AT58" s="62"/>
      <c r="AU58" s="63"/>
      <c r="AV58" s="60"/>
      <c r="AW58" s="61"/>
      <c r="AX58" s="62"/>
      <c r="AY58" s="63"/>
      <c r="AZ58" s="60"/>
      <c r="BA58" s="61"/>
      <c r="BB58" s="62"/>
      <c r="BC58" s="63"/>
    </row>
    <row r="59" spans="1:55">
      <c r="A59" s="59">
        <v>45566</v>
      </c>
      <c r="B59" s="60"/>
      <c r="C59" s="61"/>
      <c r="D59" s="62"/>
      <c r="E59" s="63"/>
      <c r="F59" s="60"/>
      <c r="G59" s="61"/>
      <c r="H59" s="62"/>
      <c r="I59" s="63"/>
      <c r="J59" s="60"/>
      <c r="K59" s="61"/>
      <c r="L59" s="62"/>
      <c r="M59" s="63"/>
      <c r="N59" s="20"/>
      <c r="O59" s="59">
        <v>45566</v>
      </c>
      <c r="P59" s="60"/>
      <c r="Q59" s="61"/>
      <c r="R59" s="62"/>
      <c r="S59" s="63"/>
      <c r="T59" s="60"/>
      <c r="U59" s="61"/>
      <c r="V59" s="62"/>
      <c r="W59" s="63"/>
      <c r="X59" s="60"/>
      <c r="Y59" s="61"/>
      <c r="Z59" s="62"/>
      <c r="AA59" s="63"/>
      <c r="AB59" s="18"/>
      <c r="AC59" s="59">
        <v>45566</v>
      </c>
      <c r="AD59" s="60"/>
      <c r="AE59" s="61"/>
      <c r="AF59" s="62"/>
      <c r="AG59" s="63"/>
      <c r="AH59" s="60"/>
      <c r="AI59" s="61"/>
      <c r="AJ59" s="62"/>
      <c r="AK59" s="63"/>
      <c r="AL59" s="60"/>
      <c r="AM59" s="61"/>
      <c r="AN59" s="62"/>
      <c r="AO59" s="63"/>
      <c r="AP59" s="18"/>
      <c r="AQ59" s="59">
        <v>45566</v>
      </c>
      <c r="AR59" s="60"/>
      <c r="AS59" s="61"/>
      <c r="AT59" s="62"/>
      <c r="AU59" s="63"/>
      <c r="AV59" s="60"/>
      <c r="AW59" s="61"/>
      <c r="AX59" s="62"/>
      <c r="AY59" s="63"/>
      <c r="AZ59" s="60"/>
      <c r="BA59" s="61"/>
      <c r="BB59" s="62"/>
      <c r="BC59" s="63"/>
    </row>
    <row r="60" spans="1:55">
      <c r="A60" s="59">
        <v>45597</v>
      </c>
      <c r="B60" s="60"/>
      <c r="C60" s="61"/>
      <c r="D60" s="62"/>
      <c r="E60" s="63"/>
      <c r="F60" s="60"/>
      <c r="G60" s="61"/>
      <c r="H60" s="62"/>
      <c r="I60" s="63"/>
      <c r="J60" s="60"/>
      <c r="K60" s="61"/>
      <c r="L60" s="62"/>
      <c r="M60" s="63"/>
      <c r="N60" s="20"/>
      <c r="O60" s="59">
        <v>45597</v>
      </c>
      <c r="P60" s="60"/>
      <c r="Q60" s="61"/>
      <c r="R60" s="62"/>
      <c r="S60" s="63"/>
      <c r="T60" s="60"/>
      <c r="U60" s="61"/>
      <c r="V60" s="62"/>
      <c r="W60" s="63"/>
      <c r="X60" s="60"/>
      <c r="Y60" s="61"/>
      <c r="Z60" s="62"/>
      <c r="AA60" s="63"/>
      <c r="AB60" s="18"/>
      <c r="AC60" s="59">
        <v>45597</v>
      </c>
      <c r="AD60" s="60"/>
      <c r="AE60" s="61"/>
      <c r="AF60" s="62"/>
      <c r="AG60" s="63"/>
      <c r="AH60" s="60"/>
      <c r="AI60" s="61"/>
      <c r="AJ60" s="62"/>
      <c r="AK60" s="63"/>
      <c r="AL60" s="60"/>
      <c r="AM60" s="61"/>
      <c r="AN60" s="62"/>
      <c r="AO60" s="63"/>
      <c r="AP60" s="18"/>
      <c r="AQ60" s="59">
        <v>45597</v>
      </c>
      <c r="AR60" s="60"/>
      <c r="AS60" s="61"/>
      <c r="AT60" s="62"/>
      <c r="AU60" s="63"/>
      <c r="AV60" s="60"/>
      <c r="AW60" s="61"/>
      <c r="AX60" s="62"/>
      <c r="AY60" s="63"/>
      <c r="AZ60" s="60"/>
      <c r="BA60" s="61"/>
      <c r="BB60" s="62"/>
      <c r="BC60" s="63"/>
    </row>
    <row r="61" spans="1:55" ht="15" thickBot="1">
      <c r="A61" s="74">
        <v>45627</v>
      </c>
      <c r="B61" s="75"/>
      <c r="C61" s="76"/>
      <c r="D61" s="77"/>
      <c r="E61" s="78"/>
      <c r="F61" s="75"/>
      <c r="G61" s="76"/>
      <c r="H61" s="77"/>
      <c r="I61" s="78"/>
      <c r="J61" s="75"/>
      <c r="K61" s="76"/>
      <c r="L61" s="77"/>
      <c r="M61" s="78"/>
      <c r="N61" s="20"/>
      <c r="O61" s="74">
        <v>45627</v>
      </c>
      <c r="P61" s="75"/>
      <c r="Q61" s="76"/>
      <c r="R61" s="77"/>
      <c r="S61" s="78"/>
      <c r="T61" s="75"/>
      <c r="U61" s="76"/>
      <c r="V61" s="77"/>
      <c r="W61" s="78"/>
      <c r="X61" s="75"/>
      <c r="Y61" s="76"/>
      <c r="Z61" s="77"/>
      <c r="AA61" s="78"/>
      <c r="AB61" s="18"/>
      <c r="AC61" s="74">
        <v>45627</v>
      </c>
      <c r="AD61" s="75"/>
      <c r="AE61" s="76"/>
      <c r="AF61" s="77"/>
      <c r="AG61" s="78"/>
      <c r="AH61" s="75"/>
      <c r="AI61" s="76"/>
      <c r="AJ61" s="77"/>
      <c r="AK61" s="78"/>
      <c r="AL61" s="75"/>
      <c r="AM61" s="76"/>
      <c r="AN61" s="77"/>
      <c r="AO61" s="78"/>
      <c r="AP61" s="18"/>
      <c r="AQ61" s="74">
        <v>45627</v>
      </c>
      <c r="AR61" s="75"/>
      <c r="AS61" s="76"/>
      <c r="AT61" s="77"/>
      <c r="AU61" s="78"/>
      <c r="AV61" s="75"/>
      <c r="AW61" s="76"/>
      <c r="AX61" s="77"/>
      <c r="AY61" s="78"/>
      <c r="AZ61" s="75"/>
      <c r="BA61" s="76"/>
      <c r="BB61" s="77"/>
      <c r="BC61" s="78"/>
    </row>
    <row r="62" spans="1:55">
      <c r="A62" s="79" t="s">
        <v>58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20"/>
      <c r="O62" s="79" t="s">
        <v>58</v>
      </c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8"/>
      <c r="AC62" s="79" t="s">
        <v>58</v>
      </c>
      <c r="AD62" s="81"/>
      <c r="AE62" s="81"/>
      <c r="AF62" s="81"/>
      <c r="AG62" s="81"/>
      <c r="AH62" s="81"/>
      <c r="AI62" s="81"/>
      <c r="AJ62" s="81"/>
      <c r="AK62" s="81"/>
      <c r="AL62" s="80"/>
      <c r="AM62" s="91"/>
      <c r="AN62" s="80"/>
      <c r="AO62" s="80"/>
      <c r="AP62" s="18"/>
      <c r="AQ62" s="79" t="s">
        <v>58</v>
      </c>
      <c r="AR62" s="90"/>
      <c r="AS62" s="90"/>
      <c r="AT62" s="90"/>
      <c r="AU62" s="90"/>
      <c r="AV62" s="79"/>
      <c r="AW62" s="79"/>
      <c r="AX62" s="79"/>
      <c r="AY62" s="79"/>
      <c r="AZ62" s="79"/>
      <c r="BA62" s="79"/>
      <c r="BB62" s="79"/>
      <c r="BC62" s="79"/>
    </row>
    <row r="63" spans="1:5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ht="15" thickBot="1"/>
    <row r="65" spans="1:55" ht="15" thickBot="1">
      <c r="A65" s="84"/>
      <c r="B65" s="260" t="s">
        <v>104</v>
      </c>
      <c r="C65" s="261"/>
      <c r="D65" s="261"/>
      <c r="E65" s="262"/>
      <c r="F65" s="260" t="s">
        <v>27</v>
      </c>
      <c r="G65" s="261"/>
      <c r="H65" s="261"/>
      <c r="I65" s="262"/>
      <c r="J65" s="260" t="s">
        <v>105</v>
      </c>
      <c r="K65" s="261"/>
      <c r="L65" s="261"/>
      <c r="M65" s="262"/>
      <c r="O65" s="84"/>
      <c r="P65" s="260" t="s">
        <v>106</v>
      </c>
      <c r="Q65" s="261"/>
      <c r="R65" s="261"/>
      <c r="S65" s="262"/>
      <c r="T65" s="260" t="s">
        <v>120</v>
      </c>
      <c r="U65" s="261"/>
      <c r="V65" s="261"/>
      <c r="W65" s="262"/>
      <c r="X65" s="260" t="s">
        <v>121</v>
      </c>
      <c r="Y65" s="261"/>
      <c r="Z65" s="261"/>
      <c r="AA65" s="262"/>
      <c r="AC65" s="84"/>
      <c r="AD65" s="260" t="s">
        <v>122</v>
      </c>
      <c r="AE65" s="261"/>
      <c r="AF65" s="261"/>
      <c r="AG65" s="262"/>
      <c r="AH65" s="260" t="s">
        <v>112</v>
      </c>
      <c r="AI65" s="261"/>
      <c r="AJ65" s="261"/>
      <c r="AK65" s="262"/>
      <c r="AL65" s="260" t="s">
        <v>140</v>
      </c>
      <c r="AM65" s="261"/>
      <c r="AN65" s="261"/>
      <c r="AO65" s="262"/>
      <c r="AQ65" s="84"/>
      <c r="AR65" s="260" t="s">
        <v>109</v>
      </c>
      <c r="AS65" s="261"/>
      <c r="AT65" s="261"/>
      <c r="AU65" s="262"/>
      <c r="AV65" s="260"/>
      <c r="AW65" s="261"/>
      <c r="AX65" s="261"/>
      <c r="AY65" s="262"/>
      <c r="AZ65" s="260"/>
      <c r="BA65" s="261"/>
      <c r="BB65" s="261"/>
      <c r="BC65" s="262"/>
    </row>
    <row r="66" spans="1:55" ht="15" customHeight="1">
      <c r="A66" s="85"/>
      <c r="B66" s="263" t="s">
        <v>87</v>
      </c>
      <c r="C66" s="265" t="s">
        <v>88</v>
      </c>
      <c r="D66" s="267" t="s">
        <v>89</v>
      </c>
      <c r="E66" s="269" t="s">
        <v>90</v>
      </c>
      <c r="F66" s="263" t="s">
        <v>87</v>
      </c>
      <c r="G66" s="265" t="s">
        <v>88</v>
      </c>
      <c r="H66" s="267" t="s">
        <v>89</v>
      </c>
      <c r="I66" s="269" t="s">
        <v>90</v>
      </c>
      <c r="J66" s="263" t="s">
        <v>87</v>
      </c>
      <c r="K66" s="265" t="s">
        <v>88</v>
      </c>
      <c r="L66" s="267" t="s">
        <v>89</v>
      </c>
      <c r="M66" s="269" t="s">
        <v>90</v>
      </c>
      <c r="O66" s="85"/>
      <c r="P66" s="263" t="s">
        <v>87</v>
      </c>
      <c r="Q66" s="265" t="s">
        <v>88</v>
      </c>
      <c r="R66" s="267" t="s">
        <v>89</v>
      </c>
      <c r="S66" s="269" t="s">
        <v>90</v>
      </c>
      <c r="T66" s="263" t="s">
        <v>87</v>
      </c>
      <c r="U66" s="265" t="s">
        <v>88</v>
      </c>
      <c r="V66" s="267" t="s">
        <v>89</v>
      </c>
      <c r="W66" s="269" t="s">
        <v>90</v>
      </c>
      <c r="X66" s="263" t="s">
        <v>87</v>
      </c>
      <c r="Y66" s="265" t="s">
        <v>88</v>
      </c>
      <c r="Z66" s="267" t="s">
        <v>89</v>
      </c>
      <c r="AA66" s="269" t="s">
        <v>90</v>
      </c>
      <c r="AC66" s="85"/>
      <c r="AD66" s="263" t="s">
        <v>87</v>
      </c>
      <c r="AE66" s="265" t="s">
        <v>88</v>
      </c>
      <c r="AF66" s="267" t="s">
        <v>89</v>
      </c>
      <c r="AG66" s="269" t="s">
        <v>90</v>
      </c>
      <c r="AH66" s="263" t="s">
        <v>87</v>
      </c>
      <c r="AI66" s="265" t="s">
        <v>88</v>
      </c>
      <c r="AJ66" s="267" t="s">
        <v>89</v>
      </c>
      <c r="AK66" s="269" t="s">
        <v>90</v>
      </c>
      <c r="AL66" s="263" t="s">
        <v>87</v>
      </c>
      <c r="AM66" s="265" t="s">
        <v>88</v>
      </c>
      <c r="AN66" s="267" t="s">
        <v>89</v>
      </c>
      <c r="AO66" s="269" t="s">
        <v>90</v>
      </c>
      <c r="AQ66" s="85"/>
      <c r="AR66" s="263" t="s">
        <v>87</v>
      </c>
      <c r="AS66" s="265" t="s">
        <v>88</v>
      </c>
      <c r="AT66" s="267" t="s">
        <v>89</v>
      </c>
      <c r="AU66" s="269" t="s">
        <v>90</v>
      </c>
      <c r="AV66" s="263"/>
      <c r="AW66" s="265"/>
      <c r="AX66" s="267"/>
      <c r="AY66" s="269"/>
      <c r="AZ66" s="263"/>
      <c r="BA66" s="265"/>
      <c r="BB66" s="267"/>
      <c r="BC66" s="269"/>
    </row>
    <row r="67" spans="1:55" ht="15" thickBot="1">
      <c r="A67" s="54"/>
      <c r="B67" s="264"/>
      <c r="C67" s="266"/>
      <c r="D67" s="268"/>
      <c r="E67" s="270"/>
      <c r="F67" s="264"/>
      <c r="G67" s="266"/>
      <c r="H67" s="268"/>
      <c r="I67" s="270"/>
      <c r="J67" s="264"/>
      <c r="K67" s="266"/>
      <c r="L67" s="268"/>
      <c r="M67" s="270"/>
      <c r="O67" s="54"/>
      <c r="P67" s="264"/>
      <c r="Q67" s="266"/>
      <c r="R67" s="268"/>
      <c r="S67" s="270"/>
      <c r="T67" s="264"/>
      <c r="U67" s="266"/>
      <c r="V67" s="268"/>
      <c r="W67" s="270"/>
      <c r="X67" s="264"/>
      <c r="Y67" s="266"/>
      <c r="Z67" s="268"/>
      <c r="AA67" s="270"/>
      <c r="AC67" s="54"/>
      <c r="AD67" s="264"/>
      <c r="AE67" s="266"/>
      <c r="AF67" s="268"/>
      <c r="AG67" s="270"/>
      <c r="AH67" s="264"/>
      <c r="AI67" s="266"/>
      <c r="AJ67" s="268"/>
      <c r="AK67" s="270"/>
      <c r="AL67" s="264"/>
      <c r="AM67" s="266"/>
      <c r="AN67" s="268"/>
      <c r="AO67" s="270"/>
      <c r="AQ67" s="54"/>
      <c r="AR67" s="264"/>
      <c r="AS67" s="266"/>
      <c r="AT67" s="268"/>
      <c r="AU67" s="270"/>
      <c r="AV67" s="264"/>
      <c r="AW67" s="266"/>
      <c r="AX67" s="268"/>
      <c r="AY67" s="270"/>
      <c r="AZ67" s="264"/>
      <c r="BA67" s="266"/>
      <c r="BB67" s="268"/>
      <c r="BC67" s="270"/>
    </row>
    <row r="68" spans="1:55">
      <c r="A68" s="92">
        <v>44927</v>
      </c>
      <c r="B68" s="69">
        <v>0</v>
      </c>
      <c r="C68" s="70">
        <v>0</v>
      </c>
      <c r="D68" s="71">
        <v>0</v>
      </c>
      <c r="E68" s="72">
        <v>500</v>
      </c>
      <c r="F68" s="69">
        <v>0</v>
      </c>
      <c r="G68" s="70">
        <v>0</v>
      </c>
      <c r="H68" s="71">
        <v>0</v>
      </c>
      <c r="I68" s="72">
        <v>5000</v>
      </c>
      <c r="J68" s="69">
        <v>0</v>
      </c>
      <c r="K68" s="70">
        <v>0</v>
      </c>
      <c r="L68" s="71">
        <v>0</v>
      </c>
      <c r="M68" s="72">
        <v>0</v>
      </c>
      <c r="O68" s="59">
        <v>44927</v>
      </c>
      <c r="P68" s="60">
        <v>0</v>
      </c>
      <c r="Q68" s="61">
        <v>0</v>
      </c>
      <c r="R68" s="62">
        <v>0</v>
      </c>
      <c r="S68" s="63">
        <v>600</v>
      </c>
      <c r="T68" s="60">
        <v>0</v>
      </c>
      <c r="U68" s="61">
        <v>0</v>
      </c>
      <c r="V68" s="62">
        <v>0</v>
      </c>
      <c r="W68" s="63">
        <v>0</v>
      </c>
      <c r="X68" s="60">
        <v>0</v>
      </c>
      <c r="Y68" s="61">
        <v>0</v>
      </c>
      <c r="Z68" s="62">
        <v>0</v>
      </c>
      <c r="AA68" s="63">
        <v>0</v>
      </c>
      <c r="AC68" s="59">
        <v>44927</v>
      </c>
      <c r="AD68" s="60">
        <v>0</v>
      </c>
      <c r="AE68" s="61">
        <v>0</v>
      </c>
      <c r="AF68" s="62">
        <v>0</v>
      </c>
      <c r="AG68" s="63">
        <v>0</v>
      </c>
      <c r="AH68" s="60">
        <v>0</v>
      </c>
      <c r="AI68" s="61">
        <v>0</v>
      </c>
      <c r="AJ68" s="62">
        <v>0</v>
      </c>
      <c r="AK68" s="63">
        <v>0</v>
      </c>
      <c r="AL68" s="60">
        <v>0</v>
      </c>
      <c r="AM68" s="61">
        <v>0</v>
      </c>
      <c r="AN68" s="62">
        <v>0</v>
      </c>
      <c r="AO68" s="63">
        <v>0</v>
      </c>
      <c r="AQ68" s="59">
        <v>44927</v>
      </c>
      <c r="AR68" s="60">
        <v>0</v>
      </c>
      <c r="AS68" s="61">
        <v>0</v>
      </c>
      <c r="AT68" s="62">
        <v>0</v>
      </c>
      <c r="AU68" s="63">
        <v>0</v>
      </c>
      <c r="AV68" s="60"/>
      <c r="AW68" s="61"/>
      <c r="AX68" s="62"/>
      <c r="AY68" s="63"/>
      <c r="AZ68" s="60"/>
      <c r="BA68" s="61"/>
      <c r="BB68" s="62"/>
      <c r="BC68" s="63"/>
    </row>
    <row r="69" spans="1:55">
      <c r="A69" s="59">
        <v>44958</v>
      </c>
      <c r="B69" s="60">
        <v>0</v>
      </c>
      <c r="C69" s="61">
        <v>0</v>
      </c>
      <c r="D69" s="62">
        <v>0</v>
      </c>
      <c r="E69" s="63">
        <v>500</v>
      </c>
      <c r="F69" s="60">
        <v>2</v>
      </c>
      <c r="G69" s="61">
        <v>20000</v>
      </c>
      <c r="H69" s="62">
        <v>2000</v>
      </c>
      <c r="I69" s="63">
        <v>25000</v>
      </c>
      <c r="J69" s="60">
        <v>0</v>
      </c>
      <c r="K69" s="61">
        <v>0</v>
      </c>
      <c r="L69" s="62">
        <v>0</v>
      </c>
      <c r="M69" s="63">
        <v>0</v>
      </c>
      <c r="O69" s="59">
        <v>44958</v>
      </c>
      <c r="P69" s="60">
        <v>0</v>
      </c>
      <c r="Q69" s="61">
        <v>0</v>
      </c>
      <c r="R69" s="62">
        <v>0</v>
      </c>
      <c r="S69" s="63">
        <v>600</v>
      </c>
      <c r="T69" s="60">
        <v>0</v>
      </c>
      <c r="U69" s="61">
        <v>0</v>
      </c>
      <c r="V69" s="62">
        <v>0</v>
      </c>
      <c r="W69" s="63">
        <v>0</v>
      </c>
      <c r="X69" s="60">
        <v>0</v>
      </c>
      <c r="Y69" s="61">
        <v>0</v>
      </c>
      <c r="Z69" s="62">
        <v>0</v>
      </c>
      <c r="AA69" s="63">
        <v>0</v>
      </c>
      <c r="AC69" s="59">
        <v>44958</v>
      </c>
      <c r="AD69" s="60">
        <v>0</v>
      </c>
      <c r="AE69" s="61">
        <v>0</v>
      </c>
      <c r="AF69" s="62">
        <v>0</v>
      </c>
      <c r="AG69" s="63">
        <v>0</v>
      </c>
      <c r="AH69" s="60">
        <v>0</v>
      </c>
      <c r="AI69" s="61">
        <v>0</v>
      </c>
      <c r="AJ69" s="62">
        <v>0</v>
      </c>
      <c r="AK69" s="63">
        <v>0</v>
      </c>
      <c r="AL69" s="60">
        <v>0</v>
      </c>
      <c r="AM69" s="61">
        <v>0</v>
      </c>
      <c r="AN69" s="62">
        <v>0</v>
      </c>
      <c r="AO69" s="63">
        <v>0</v>
      </c>
      <c r="AQ69" s="59">
        <v>44958</v>
      </c>
      <c r="AR69" s="60">
        <v>0</v>
      </c>
      <c r="AS69" s="61">
        <v>0</v>
      </c>
      <c r="AT69" s="62">
        <v>0</v>
      </c>
      <c r="AU69" s="63">
        <v>0</v>
      </c>
      <c r="AV69" s="60"/>
      <c r="AW69" s="61"/>
      <c r="AX69" s="62"/>
      <c r="AY69" s="63"/>
      <c r="AZ69" s="60"/>
      <c r="BA69" s="61"/>
      <c r="BB69" s="62"/>
      <c r="BC69" s="63"/>
    </row>
    <row r="70" spans="1:55">
      <c r="A70" s="59">
        <v>44986</v>
      </c>
      <c r="B70" s="60">
        <v>2</v>
      </c>
      <c r="C70" s="61">
        <v>1000</v>
      </c>
      <c r="D70" s="62">
        <v>4.3849999999999998</v>
      </c>
      <c r="E70" s="63">
        <v>500</v>
      </c>
      <c r="F70" s="60">
        <v>0</v>
      </c>
      <c r="G70" s="61">
        <v>0</v>
      </c>
      <c r="H70" s="62">
        <v>0</v>
      </c>
      <c r="I70" s="63">
        <v>20000</v>
      </c>
      <c r="J70" s="60">
        <v>0</v>
      </c>
      <c r="K70" s="61">
        <v>0</v>
      </c>
      <c r="L70" s="62">
        <v>0</v>
      </c>
      <c r="M70" s="63">
        <v>0</v>
      </c>
      <c r="O70" s="59">
        <v>44986</v>
      </c>
      <c r="P70" s="60">
        <v>2</v>
      </c>
      <c r="Q70" s="61">
        <v>1200</v>
      </c>
      <c r="R70" s="62">
        <v>4.3182</v>
      </c>
      <c r="S70" s="63">
        <v>600</v>
      </c>
      <c r="T70" s="60">
        <v>0</v>
      </c>
      <c r="U70" s="61">
        <v>0</v>
      </c>
      <c r="V70" s="62">
        <v>0</v>
      </c>
      <c r="W70" s="63">
        <v>0</v>
      </c>
      <c r="X70" s="60">
        <v>0</v>
      </c>
      <c r="Y70" s="61">
        <v>0</v>
      </c>
      <c r="Z70" s="62">
        <v>0</v>
      </c>
      <c r="AA70" s="63">
        <v>0</v>
      </c>
      <c r="AC70" s="59">
        <v>44986</v>
      </c>
      <c r="AD70" s="60">
        <v>0</v>
      </c>
      <c r="AE70" s="61">
        <v>0</v>
      </c>
      <c r="AF70" s="62">
        <v>0</v>
      </c>
      <c r="AG70" s="63">
        <v>0</v>
      </c>
      <c r="AH70" s="60">
        <v>0</v>
      </c>
      <c r="AI70" s="61">
        <v>0</v>
      </c>
      <c r="AJ70" s="62">
        <v>0</v>
      </c>
      <c r="AK70" s="63">
        <v>0</v>
      </c>
      <c r="AL70" s="60">
        <v>0</v>
      </c>
      <c r="AM70" s="61">
        <v>0</v>
      </c>
      <c r="AN70" s="62">
        <v>0</v>
      </c>
      <c r="AO70" s="63">
        <v>0</v>
      </c>
      <c r="AQ70" s="59">
        <v>44986</v>
      </c>
      <c r="AR70" s="60">
        <v>0</v>
      </c>
      <c r="AS70" s="61">
        <v>0</v>
      </c>
      <c r="AT70" s="62">
        <v>0</v>
      </c>
      <c r="AU70" s="63">
        <v>0</v>
      </c>
      <c r="AV70" s="60"/>
      <c r="AW70" s="61"/>
      <c r="AX70" s="62"/>
      <c r="AY70" s="63"/>
      <c r="AZ70" s="60"/>
      <c r="BA70" s="61"/>
      <c r="BB70" s="62"/>
      <c r="BC70" s="63"/>
    </row>
    <row r="71" spans="1:55">
      <c r="A71" s="59">
        <v>45017</v>
      </c>
      <c r="B71" s="60">
        <v>0</v>
      </c>
      <c r="C71" s="61">
        <v>0</v>
      </c>
      <c r="D71" s="62">
        <v>0</v>
      </c>
      <c r="E71" s="63">
        <v>500</v>
      </c>
      <c r="F71" s="60">
        <v>0</v>
      </c>
      <c r="G71" s="61">
        <v>0</v>
      </c>
      <c r="H71" s="62">
        <v>0</v>
      </c>
      <c r="I71" s="63">
        <v>20000</v>
      </c>
      <c r="J71" s="60">
        <v>0</v>
      </c>
      <c r="K71" s="61">
        <v>0</v>
      </c>
      <c r="L71" s="62">
        <v>0</v>
      </c>
      <c r="M71" s="63">
        <v>0</v>
      </c>
      <c r="O71" s="59">
        <v>45017</v>
      </c>
      <c r="P71" s="60">
        <v>0</v>
      </c>
      <c r="Q71" s="61">
        <v>0</v>
      </c>
      <c r="R71" s="62">
        <v>0</v>
      </c>
      <c r="S71" s="63">
        <v>600</v>
      </c>
      <c r="T71" s="60">
        <v>0</v>
      </c>
      <c r="U71" s="61">
        <v>0</v>
      </c>
      <c r="V71" s="62">
        <v>0</v>
      </c>
      <c r="W71" s="63">
        <v>0</v>
      </c>
      <c r="X71" s="60">
        <v>0</v>
      </c>
      <c r="Y71" s="61">
        <v>0</v>
      </c>
      <c r="Z71" s="62">
        <v>0</v>
      </c>
      <c r="AA71" s="63">
        <v>0</v>
      </c>
      <c r="AC71" s="59">
        <v>45017</v>
      </c>
      <c r="AD71" s="60">
        <v>0</v>
      </c>
      <c r="AE71" s="61">
        <v>0</v>
      </c>
      <c r="AF71" s="62">
        <v>0</v>
      </c>
      <c r="AG71" s="63">
        <v>0</v>
      </c>
      <c r="AH71" s="60">
        <v>0</v>
      </c>
      <c r="AI71" s="61">
        <v>0</v>
      </c>
      <c r="AJ71" s="62">
        <v>0</v>
      </c>
      <c r="AK71" s="63">
        <v>0</v>
      </c>
      <c r="AL71" s="60">
        <v>0</v>
      </c>
      <c r="AM71" s="61">
        <v>0</v>
      </c>
      <c r="AN71" s="62">
        <v>0</v>
      </c>
      <c r="AO71" s="63">
        <v>0</v>
      </c>
      <c r="AQ71" s="59">
        <v>45017</v>
      </c>
      <c r="AR71" s="60">
        <v>0</v>
      </c>
      <c r="AS71" s="61">
        <v>0</v>
      </c>
      <c r="AT71" s="62">
        <v>0</v>
      </c>
      <c r="AU71" s="63">
        <v>0</v>
      </c>
      <c r="AV71" s="60"/>
      <c r="AW71" s="61"/>
      <c r="AX71" s="62"/>
      <c r="AY71" s="63"/>
      <c r="AZ71" s="60"/>
      <c r="BA71" s="61"/>
      <c r="BB71" s="62"/>
      <c r="BC71" s="63"/>
    </row>
    <row r="72" spans="1:55">
      <c r="A72" s="59">
        <v>45047</v>
      </c>
      <c r="B72" s="60">
        <v>0</v>
      </c>
      <c r="C72" s="61">
        <v>0</v>
      </c>
      <c r="D72" s="62">
        <v>0</v>
      </c>
      <c r="E72" s="63">
        <v>500</v>
      </c>
      <c r="F72" s="60">
        <v>0</v>
      </c>
      <c r="G72" s="61">
        <v>0</v>
      </c>
      <c r="H72" s="62">
        <v>0</v>
      </c>
      <c r="I72" s="63">
        <v>0</v>
      </c>
      <c r="J72" s="60">
        <v>0</v>
      </c>
      <c r="K72" s="61">
        <v>0</v>
      </c>
      <c r="L72" s="62">
        <v>0</v>
      </c>
      <c r="M72" s="63">
        <v>0</v>
      </c>
      <c r="O72" s="59">
        <v>45047</v>
      </c>
      <c r="P72" s="60">
        <v>0</v>
      </c>
      <c r="Q72" s="61">
        <v>0</v>
      </c>
      <c r="R72" s="62">
        <v>0</v>
      </c>
      <c r="S72" s="63">
        <v>600</v>
      </c>
      <c r="T72" s="60">
        <v>0</v>
      </c>
      <c r="U72" s="61">
        <v>0</v>
      </c>
      <c r="V72" s="62">
        <v>0</v>
      </c>
      <c r="W72" s="63">
        <v>0</v>
      </c>
      <c r="X72" s="60">
        <v>0</v>
      </c>
      <c r="Y72" s="61">
        <v>0</v>
      </c>
      <c r="Z72" s="62">
        <v>0</v>
      </c>
      <c r="AA72" s="63">
        <v>0</v>
      </c>
      <c r="AC72" s="59">
        <v>45047</v>
      </c>
      <c r="AD72" s="60">
        <v>0</v>
      </c>
      <c r="AE72" s="61">
        <v>0</v>
      </c>
      <c r="AF72" s="62">
        <v>0</v>
      </c>
      <c r="AG72" s="63">
        <v>0</v>
      </c>
      <c r="AH72" s="60">
        <v>0</v>
      </c>
      <c r="AI72" s="61">
        <v>0</v>
      </c>
      <c r="AJ72" s="62">
        <v>0</v>
      </c>
      <c r="AK72" s="63">
        <v>0</v>
      </c>
      <c r="AL72" s="60">
        <v>0</v>
      </c>
      <c r="AM72" s="61">
        <v>0</v>
      </c>
      <c r="AN72" s="62">
        <v>0</v>
      </c>
      <c r="AO72" s="63">
        <v>0</v>
      </c>
      <c r="AQ72" s="59">
        <v>45047</v>
      </c>
      <c r="AR72" s="60">
        <v>0</v>
      </c>
      <c r="AS72" s="61">
        <v>0</v>
      </c>
      <c r="AT72" s="62">
        <v>0</v>
      </c>
      <c r="AU72" s="63">
        <v>0</v>
      </c>
      <c r="AV72" s="60"/>
      <c r="AW72" s="61"/>
      <c r="AX72" s="62"/>
      <c r="AY72" s="63"/>
      <c r="AZ72" s="60"/>
      <c r="BA72" s="61"/>
      <c r="BB72" s="62"/>
      <c r="BC72" s="63"/>
    </row>
    <row r="73" spans="1:55">
      <c r="A73" s="59">
        <v>45078</v>
      </c>
      <c r="B73" s="60">
        <v>2</v>
      </c>
      <c r="C73" s="61">
        <v>1000</v>
      </c>
      <c r="D73" s="62">
        <v>3.9485000000000001</v>
      </c>
      <c r="E73" s="63">
        <v>500</v>
      </c>
      <c r="F73" s="60">
        <v>0</v>
      </c>
      <c r="G73" s="61">
        <v>0</v>
      </c>
      <c r="H73" s="62">
        <v>0</v>
      </c>
      <c r="I73" s="63">
        <v>0</v>
      </c>
      <c r="J73" s="60">
        <v>0</v>
      </c>
      <c r="K73" s="61">
        <v>0</v>
      </c>
      <c r="L73" s="62">
        <v>0</v>
      </c>
      <c r="M73" s="63">
        <v>0</v>
      </c>
      <c r="O73" s="59">
        <v>45078</v>
      </c>
      <c r="P73" s="60">
        <v>2</v>
      </c>
      <c r="Q73" s="61">
        <v>1200</v>
      </c>
      <c r="R73" s="62">
        <v>4.7076000000000002</v>
      </c>
      <c r="S73" s="63">
        <v>600</v>
      </c>
      <c r="T73" s="60">
        <v>0</v>
      </c>
      <c r="U73" s="61">
        <v>0</v>
      </c>
      <c r="V73" s="62">
        <v>0</v>
      </c>
      <c r="W73" s="63">
        <v>0</v>
      </c>
      <c r="X73" s="60">
        <v>0</v>
      </c>
      <c r="Y73" s="61">
        <v>0</v>
      </c>
      <c r="Z73" s="62">
        <v>0</v>
      </c>
      <c r="AA73" s="63">
        <v>0</v>
      </c>
      <c r="AC73" s="59">
        <v>45078</v>
      </c>
      <c r="AD73" s="60">
        <v>0</v>
      </c>
      <c r="AE73" s="61">
        <v>0</v>
      </c>
      <c r="AF73" s="62">
        <v>0</v>
      </c>
      <c r="AG73" s="63">
        <v>0</v>
      </c>
      <c r="AH73" s="60">
        <v>0</v>
      </c>
      <c r="AI73" s="61">
        <v>0</v>
      </c>
      <c r="AJ73" s="62">
        <v>0</v>
      </c>
      <c r="AK73" s="63">
        <v>0</v>
      </c>
      <c r="AL73" s="60">
        <v>0</v>
      </c>
      <c r="AM73" s="61">
        <v>0</v>
      </c>
      <c r="AN73" s="62">
        <v>0</v>
      </c>
      <c r="AO73" s="63">
        <v>0</v>
      </c>
      <c r="AQ73" s="59">
        <v>45078</v>
      </c>
      <c r="AR73" s="60">
        <v>0</v>
      </c>
      <c r="AS73" s="61">
        <v>0</v>
      </c>
      <c r="AT73" s="62">
        <v>0</v>
      </c>
      <c r="AU73" s="63">
        <v>0</v>
      </c>
      <c r="AV73" s="60"/>
      <c r="AW73" s="61"/>
      <c r="AX73" s="62"/>
      <c r="AY73" s="63"/>
      <c r="AZ73" s="60"/>
      <c r="BA73" s="61"/>
      <c r="BB73" s="62"/>
      <c r="BC73" s="63"/>
    </row>
    <row r="74" spans="1:55">
      <c r="A74" s="59">
        <v>45108</v>
      </c>
      <c r="B74" s="60">
        <v>0</v>
      </c>
      <c r="C74" s="61">
        <v>0</v>
      </c>
      <c r="D74" s="62">
        <v>0</v>
      </c>
      <c r="E74" s="63">
        <v>500</v>
      </c>
      <c r="F74" s="60">
        <v>0</v>
      </c>
      <c r="G74" s="61">
        <v>0</v>
      </c>
      <c r="H74" s="62">
        <v>0</v>
      </c>
      <c r="I74" s="63">
        <v>0</v>
      </c>
      <c r="J74" s="60">
        <v>0</v>
      </c>
      <c r="K74" s="61">
        <v>0</v>
      </c>
      <c r="L74" s="62">
        <v>0</v>
      </c>
      <c r="M74" s="63">
        <v>0</v>
      </c>
      <c r="O74" s="59">
        <v>45108</v>
      </c>
      <c r="P74" s="60">
        <v>0</v>
      </c>
      <c r="Q74" s="61">
        <v>0</v>
      </c>
      <c r="R74" s="62">
        <v>0</v>
      </c>
      <c r="S74" s="63">
        <v>600</v>
      </c>
      <c r="T74" s="60">
        <v>0</v>
      </c>
      <c r="U74" s="61">
        <v>0</v>
      </c>
      <c r="V74" s="62">
        <v>0</v>
      </c>
      <c r="W74" s="63">
        <v>0</v>
      </c>
      <c r="X74" s="60">
        <v>0</v>
      </c>
      <c r="Y74" s="61">
        <v>0</v>
      </c>
      <c r="Z74" s="62">
        <v>0</v>
      </c>
      <c r="AA74" s="63">
        <v>0</v>
      </c>
      <c r="AC74" s="59">
        <v>45108</v>
      </c>
      <c r="AD74" s="60">
        <v>0</v>
      </c>
      <c r="AE74" s="61">
        <v>0</v>
      </c>
      <c r="AF74" s="62">
        <v>0</v>
      </c>
      <c r="AG74" s="63">
        <v>0</v>
      </c>
      <c r="AH74" s="60">
        <v>0</v>
      </c>
      <c r="AI74" s="61">
        <v>0</v>
      </c>
      <c r="AJ74" s="62">
        <v>0</v>
      </c>
      <c r="AK74" s="63">
        <v>0</v>
      </c>
      <c r="AL74" s="60">
        <v>0</v>
      </c>
      <c r="AM74" s="61">
        <v>0</v>
      </c>
      <c r="AN74" s="62">
        <v>0</v>
      </c>
      <c r="AO74" s="63">
        <v>0</v>
      </c>
      <c r="AQ74" s="59">
        <v>45108</v>
      </c>
      <c r="AR74" s="60">
        <v>0</v>
      </c>
      <c r="AS74" s="61">
        <v>0</v>
      </c>
      <c r="AT74" s="62">
        <v>0</v>
      </c>
      <c r="AU74" s="63">
        <v>0</v>
      </c>
      <c r="AV74" s="60"/>
      <c r="AW74" s="61"/>
      <c r="AX74" s="62"/>
      <c r="AY74" s="63"/>
      <c r="AZ74" s="60"/>
      <c r="BA74" s="61"/>
      <c r="BB74" s="62"/>
      <c r="BC74" s="63"/>
    </row>
    <row r="75" spans="1:55">
      <c r="A75" s="59">
        <v>45139</v>
      </c>
      <c r="B75" s="60">
        <v>0</v>
      </c>
      <c r="C75" s="61">
        <v>0</v>
      </c>
      <c r="D75" s="62">
        <v>0</v>
      </c>
      <c r="E75" s="63">
        <v>500</v>
      </c>
      <c r="F75" s="60">
        <v>0</v>
      </c>
      <c r="G75" s="61">
        <v>0</v>
      </c>
      <c r="H75" s="62">
        <v>0</v>
      </c>
      <c r="I75" s="63">
        <v>0</v>
      </c>
      <c r="J75" s="60">
        <v>0</v>
      </c>
      <c r="K75" s="61">
        <v>0</v>
      </c>
      <c r="L75" s="62">
        <v>0</v>
      </c>
      <c r="M75" s="63">
        <v>0</v>
      </c>
      <c r="O75" s="59">
        <v>45139</v>
      </c>
      <c r="P75" s="60">
        <v>0</v>
      </c>
      <c r="Q75" s="61">
        <v>0</v>
      </c>
      <c r="R75" s="62">
        <v>0</v>
      </c>
      <c r="S75" s="63">
        <v>600</v>
      </c>
      <c r="T75" s="60">
        <v>0</v>
      </c>
      <c r="U75" s="61">
        <v>0</v>
      </c>
      <c r="V75" s="62">
        <v>0</v>
      </c>
      <c r="W75" s="63">
        <v>0</v>
      </c>
      <c r="X75" s="60">
        <v>0</v>
      </c>
      <c r="Y75" s="61">
        <v>0</v>
      </c>
      <c r="Z75" s="62">
        <v>0</v>
      </c>
      <c r="AA75" s="63">
        <v>0</v>
      </c>
      <c r="AC75" s="59">
        <v>45139</v>
      </c>
      <c r="AD75" s="60">
        <v>0</v>
      </c>
      <c r="AE75" s="61">
        <v>0</v>
      </c>
      <c r="AF75" s="62">
        <v>0</v>
      </c>
      <c r="AG75" s="63">
        <v>0</v>
      </c>
      <c r="AH75" s="60">
        <v>0</v>
      </c>
      <c r="AI75" s="61">
        <v>0</v>
      </c>
      <c r="AJ75" s="62">
        <v>0</v>
      </c>
      <c r="AK75" s="63">
        <v>0</v>
      </c>
      <c r="AL75" s="60">
        <v>0</v>
      </c>
      <c r="AM75" s="61">
        <v>0</v>
      </c>
      <c r="AN75" s="62">
        <v>0</v>
      </c>
      <c r="AO75" s="63">
        <v>0</v>
      </c>
      <c r="AQ75" s="59">
        <v>45139</v>
      </c>
      <c r="AR75" s="60">
        <v>0</v>
      </c>
      <c r="AS75" s="61">
        <v>0</v>
      </c>
      <c r="AT75" s="62">
        <v>0</v>
      </c>
      <c r="AU75" s="63">
        <v>0</v>
      </c>
      <c r="AV75" s="60"/>
      <c r="AW75" s="61"/>
      <c r="AX75" s="62"/>
      <c r="AY75" s="63"/>
      <c r="AZ75" s="60"/>
      <c r="BA75" s="61"/>
      <c r="BB75" s="62"/>
      <c r="BC75" s="63"/>
    </row>
    <row r="76" spans="1:55">
      <c r="A76" s="59">
        <v>45170</v>
      </c>
      <c r="B76" s="60">
        <v>0</v>
      </c>
      <c r="C76" s="61">
        <v>0</v>
      </c>
      <c r="D76" s="62">
        <v>0</v>
      </c>
      <c r="E76" s="63">
        <v>500</v>
      </c>
      <c r="F76" s="60">
        <v>0</v>
      </c>
      <c r="G76" s="61">
        <v>0</v>
      </c>
      <c r="H76" s="62">
        <v>0</v>
      </c>
      <c r="I76" s="63">
        <v>0</v>
      </c>
      <c r="J76" s="60">
        <v>0</v>
      </c>
      <c r="K76" s="61">
        <v>0</v>
      </c>
      <c r="L76" s="62">
        <v>0</v>
      </c>
      <c r="M76" s="63">
        <v>0</v>
      </c>
      <c r="O76" s="59">
        <v>45170</v>
      </c>
      <c r="P76" s="60">
        <v>0</v>
      </c>
      <c r="Q76" s="61">
        <v>0</v>
      </c>
      <c r="R76" s="62">
        <v>0</v>
      </c>
      <c r="S76" s="63">
        <v>600</v>
      </c>
      <c r="T76" s="60">
        <v>0</v>
      </c>
      <c r="U76" s="61">
        <v>0</v>
      </c>
      <c r="V76" s="62">
        <v>0</v>
      </c>
      <c r="W76" s="63">
        <v>0</v>
      </c>
      <c r="X76" s="60">
        <v>0</v>
      </c>
      <c r="Y76" s="61">
        <v>0</v>
      </c>
      <c r="Z76" s="62">
        <v>0</v>
      </c>
      <c r="AA76" s="63">
        <v>0</v>
      </c>
      <c r="AC76" s="59">
        <v>45170</v>
      </c>
      <c r="AD76" s="60">
        <v>0</v>
      </c>
      <c r="AE76" s="61">
        <v>0</v>
      </c>
      <c r="AF76" s="62">
        <v>0</v>
      </c>
      <c r="AG76" s="63">
        <v>0</v>
      </c>
      <c r="AH76" s="60">
        <v>0</v>
      </c>
      <c r="AI76" s="61">
        <v>0</v>
      </c>
      <c r="AJ76" s="62">
        <v>0</v>
      </c>
      <c r="AK76" s="63">
        <v>0</v>
      </c>
      <c r="AL76" s="60">
        <v>0</v>
      </c>
      <c r="AM76" s="61">
        <v>0</v>
      </c>
      <c r="AN76" s="62">
        <v>0</v>
      </c>
      <c r="AO76" s="63">
        <v>0</v>
      </c>
      <c r="AQ76" s="59">
        <v>45170</v>
      </c>
      <c r="AR76" s="60">
        <v>0</v>
      </c>
      <c r="AS76" s="61">
        <v>0</v>
      </c>
      <c r="AT76" s="62">
        <v>0</v>
      </c>
      <c r="AU76" s="63">
        <v>0</v>
      </c>
      <c r="AV76" s="60"/>
      <c r="AW76" s="61"/>
      <c r="AX76" s="62"/>
      <c r="AY76" s="63"/>
      <c r="AZ76" s="60"/>
      <c r="BA76" s="61"/>
      <c r="BB76" s="62"/>
      <c r="BC76" s="63"/>
    </row>
    <row r="77" spans="1:55">
      <c r="A77" s="59">
        <v>45200</v>
      </c>
      <c r="B77" s="60">
        <v>1</v>
      </c>
      <c r="C77" s="61">
        <v>200</v>
      </c>
      <c r="D77" s="62">
        <v>0.76280000000000003</v>
      </c>
      <c r="E77" s="63">
        <v>700</v>
      </c>
      <c r="F77" s="60">
        <v>0</v>
      </c>
      <c r="G77" s="61">
        <v>0</v>
      </c>
      <c r="H77" s="62">
        <v>0</v>
      </c>
      <c r="I77" s="63">
        <v>0</v>
      </c>
      <c r="J77" s="60">
        <v>0</v>
      </c>
      <c r="K77" s="61">
        <v>0</v>
      </c>
      <c r="L77" s="62">
        <v>0</v>
      </c>
      <c r="M77" s="63">
        <v>0</v>
      </c>
      <c r="O77" s="59">
        <v>45200</v>
      </c>
      <c r="P77" s="60">
        <v>1</v>
      </c>
      <c r="Q77" s="61">
        <v>400</v>
      </c>
      <c r="R77" s="62">
        <v>1.2248000000000001</v>
      </c>
      <c r="S77" s="63">
        <v>1000</v>
      </c>
      <c r="T77" s="60">
        <v>9</v>
      </c>
      <c r="U77" s="61">
        <v>319</v>
      </c>
      <c r="V77" s="62">
        <v>12.574954</v>
      </c>
      <c r="W77" s="63">
        <v>105</v>
      </c>
      <c r="X77" s="60">
        <v>1</v>
      </c>
      <c r="Y77" s="61">
        <v>85</v>
      </c>
      <c r="Z77" s="62">
        <v>2.0098250000000002</v>
      </c>
      <c r="AA77" s="63">
        <v>85</v>
      </c>
      <c r="AC77" s="59">
        <v>45200</v>
      </c>
      <c r="AD77" s="60">
        <v>1</v>
      </c>
      <c r="AE77" s="61">
        <v>135</v>
      </c>
      <c r="AF77" s="62">
        <v>2.0575350000000001</v>
      </c>
      <c r="AG77" s="63">
        <v>135</v>
      </c>
      <c r="AH77" s="60">
        <v>0</v>
      </c>
      <c r="AI77" s="61">
        <v>0</v>
      </c>
      <c r="AJ77" s="62">
        <v>0</v>
      </c>
      <c r="AK77" s="63">
        <v>0</v>
      </c>
      <c r="AL77" s="60">
        <v>0</v>
      </c>
      <c r="AM77" s="61">
        <v>0</v>
      </c>
      <c r="AN77" s="62">
        <v>0</v>
      </c>
      <c r="AO77" s="63">
        <v>0</v>
      </c>
      <c r="AQ77" s="59">
        <v>45200</v>
      </c>
      <c r="AR77" s="60">
        <v>0</v>
      </c>
      <c r="AS77" s="61">
        <v>0</v>
      </c>
      <c r="AT77" s="62">
        <v>0</v>
      </c>
      <c r="AU77" s="63">
        <v>0</v>
      </c>
      <c r="AV77" s="60"/>
      <c r="AW77" s="61"/>
      <c r="AX77" s="62"/>
      <c r="AY77" s="63"/>
      <c r="AZ77" s="60"/>
      <c r="BA77" s="61"/>
      <c r="BB77" s="62"/>
      <c r="BC77" s="63"/>
    </row>
    <row r="78" spans="1:55">
      <c r="A78" s="59">
        <v>45231</v>
      </c>
      <c r="B78" s="60">
        <v>0</v>
      </c>
      <c r="C78" s="61">
        <v>0</v>
      </c>
      <c r="D78" s="62">
        <v>0</v>
      </c>
      <c r="E78" s="63">
        <v>700</v>
      </c>
      <c r="F78" s="60">
        <v>0</v>
      </c>
      <c r="G78" s="61">
        <v>0</v>
      </c>
      <c r="H78" s="62">
        <v>0</v>
      </c>
      <c r="I78" s="63">
        <v>0</v>
      </c>
      <c r="J78" s="60">
        <v>0</v>
      </c>
      <c r="K78" s="61">
        <v>0</v>
      </c>
      <c r="L78" s="62">
        <v>0</v>
      </c>
      <c r="M78" s="63">
        <v>0</v>
      </c>
      <c r="O78" s="59">
        <v>45231</v>
      </c>
      <c r="P78" s="60">
        <v>1</v>
      </c>
      <c r="Q78" s="61">
        <v>400</v>
      </c>
      <c r="R78" s="62">
        <v>1.2964</v>
      </c>
      <c r="S78" s="63">
        <v>600</v>
      </c>
      <c r="T78" s="60">
        <v>7</v>
      </c>
      <c r="U78" s="61">
        <v>110</v>
      </c>
      <c r="V78" s="62">
        <v>4.4758100000000001</v>
      </c>
      <c r="W78" s="63">
        <v>55</v>
      </c>
      <c r="X78" s="60">
        <v>0</v>
      </c>
      <c r="Y78" s="61">
        <v>0</v>
      </c>
      <c r="Z78" s="62">
        <v>0</v>
      </c>
      <c r="AA78" s="63">
        <v>85</v>
      </c>
      <c r="AC78" s="59">
        <v>45231</v>
      </c>
      <c r="AD78" s="60">
        <v>0</v>
      </c>
      <c r="AE78" s="61">
        <v>0</v>
      </c>
      <c r="AF78" s="62">
        <v>0</v>
      </c>
      <c r="AG78" s="63">
        <v>135</v>
      </c>
      <c r="AH78" s="60">
        <v>0</v>
      </c>
      <c r="AI78" s="61">
        <v>0</v>
      </c>
      <c r="AJ78" s="62">
        <v>0</v>
      </c>
      <c r="AK78" s="63">
        <v>0</v>
      </c>
      <c r="AL78" s="60">
        <v>0</v>
      </c>
      <c r="AM78" s="61">
        <v>0</v>
      </c>
      <c r="AN78" s="62">
        <v>0</v>
      </c>
      <c r="AO78" s="63">
        <v>0</v>
      </c>
      <c r="AQ78" s="59">
        <v>45231</v>
      </c>
      <c r="AR78" s="60">
        <v>0</v>
      </c>
      <c r="AS78" s="61">
        <v>0</v>
      </c>
      <c r="AT78" s="62">
        <v>0</v>
      </c>
      <c r="AU78" s="63">
        <v>0</v>
      </c>
      <c r="AV78" s="60"/>
      <c r="AW78" s="61"/>
      <c r="AX78" s="62"/>
      <c r="AY78" s="63"/>
      <c r="AZ78" s="60"/>
      <c r="BA78" s="61"/>
      <c r="BB78" s="62"/>
      <c r="BC78" s="63"/>
    </row>
    <row r="79" spans="1:55" ht="15" thickBot="1">
      <c r="A79" s="74">
        <v>45261</v>
      </c>
      <c r="B79" s="75">
        <v>2</v>
      </c>
      <c r="C79" s="76">
        <v>1000</v>
      </c>
      <c r="D79" s="77">
        <v>3.6435</v>
      </c>
      <c r="E79" s="78">
        <v>700</v>
      </c>
      <c r="F79" s="75">
        <v>0</v>
      </c>
      <c r="G79" s="76">
        <v>0</v>
      </c>
      <c r="H79" s="77">
        <v>0</v>
      </c>
      <c r="I79" s="78">
        <v>0</v>
      </c>
      <c r="J79" s="75">
        <v>0</v>
      </c>
      <c r="K79" s="76">
        <v>0</v>
      </c>
      <c r="L79" s="77">
        <v>0</v>
      </c>
      <c r="M79" s="78">
        <v>0</v>
      </c>
      <c r="O79" s="74">
        <v>45261</v>
      </c>
      <c r="P79" s="75">
        <v>2</v>
      </c>
      <c r="Q79" s="76">
        <v>200</v>
      </c>
      <c r="R79" s="77">
        <v>0.79159999999999997</v>
      </c>
      <c r="S79" s="78">
        <v>400</v>
      </c>
      <c r="T79" s="75">
        <v>4</v>
      </c>
      <c r="U79" s="76">
        <v>50</v>
      </c>
      <c r="V79" s="77">
        <v>2.2516600000000002</v>
      </c>
      <c r="W79" s="78">
        <v>65</v>
      </c>
      <c r="X79" s="75">
        <v>0</v>
      </c>
      <c r="Y79" s="76">
        <v>0</v>
      </c>
      <c r="Z79" s="77">
        <v>0</v>
      </c>
      <c r="AA79" s="78">
        <v>85</v>
      </c>
      <c r="AC79" s="74">
        <v>45261</v>
      </c>
      <c r="AD79" s="75">
        <v>0</v>
      </c>
      <c r="AE79" s="76">
        <v>0</v>
      </c>
      <c r="AF79" s="77">
        <v>0</v>
      </c>
      <c r="AG79" s="78">
        <v>135</v>
      </c>
      <c r="AH79" s="75">
        <v>0</v>
      </c>
      <c r="AI79" s="76">
        <v>0</v>
      </c>
      <c r="AJ79" s="77">
        <v>0</v>
      </c>
      <c r="AK79" s="78">
        <v>0</v>
      </c>
      <c r="AL79" s="75">
        <v>0</v>
      </c>
      <c r="AM79" s="76">
        <v>0</v>
      </c>
      <c r="AN79" s="77">
        <v>0</v>
      </c>
      <c r="AO79" s="78">
        <v>0</v>
      </c>
      <c r="AQ79" s="74">
        <v>45261</v>
      </c>
      <c r="AR79" s="75">
        <v>0</v>
      </c>
      <c r="AS79" s="76">
        <v>0</v>
      </c>
      <c r="AT79" s="77">
        <v>0</v>
      </c>
      <c r="AU79" s="78">
        <v>0</v>
      </c>
      <c r="AV79" s="75"/>
      <c r="AW79" s="76"/>
      <c r="AX79" s="77"/>
      <c r="AY79" s="78"/>
      <c r="AZ79" s="75"/>
      <c r="BA79" s="76"/>
      <c r="BB79" s="77"/>
      <c r="BC79" s="78"/>
    </row>
    <row r="80" spans="1:55">
      <c r="A80" s="59">
        <v>45292</v>
      </c>
      <c r="B80" s="60">
        <v>0</v>
      </c>
      <c r="C80" s="61">
        <v>0</v>
      </c>
      <c r="D80" s="62">
        <v>0</v>
      </c>
      <c r="E80" s="63">
        <v>700</v>
      </c>
      <c r="F80" s="60">
        <v>0</v>
      </c>
      <c r="G80" s="61">
        <v>0</v>
      </c>
      <c r="H80" s="62">
        <v>0</v>
      </c>
      <c r="I80" s="63">
        <v>0</v>
      </c>
      <c r="J80" s="60">
        <v>0</v>
      </c>
      <c r="K80" s="61">
        <v>0</v>
      </c>
      <c r="L80" s="62">
        <v>0</v>
      </c>
      <c r="M80" s="63">
        <v>0</v>
      </c>
      <c r="O80" s="92">
        <v>45292</v>
      </c>
      <c r="P80" s="69">
        <v>0</v>
      </c>
      <c r="Q80" s="70">
        <v>0</v>
      </c>
      <c r="R80" s="71">
        <v>0</v>
      </c>
      <c r="S80" s="72">
        <v>400</v>
      </c>
      <c r="T80" s="69">
        <v>0</v>
      </c>
      <c r="U80" s="70">
        <v>0</v>
      </c>
      <c r="V80" s="71">
        <v>0</v>
      </c>
      <c r="W80" s="72">
        <v>65</v>
      </c>
      <c r="X80" s="69">
        <v>0</v>
      </c>
      <c r="Y80" s="70">
        <v>0</v>
      </c>
      <c r="Z80" s="71">
        <v>0</v>
      </c>
      <c r="AA80" s="72">
        <v>85</v>
      </c>
      <c r="AC80" s="92">
        <v>45292</v>
      </c>
      <c r="AD80" s="69">
        <v>0</v>
      </c>
      <c r="AE80" s="70">
        <v>0</v>
      </c>
      <c r="AF80" s="71">
        <v>0</v>
      </c>
      <c r="AG80" s="72">
        <v>135</v>
      </c>
      <c r="AH80" s="69">
        <v>0</v>
      </c>
      <c r="AI80" s="70">
        <v>0</v>
      </c>
      <c r="AJ80" s="71">
        <v>0</v>
      </c>
      <c r="AK80" s="72">
        <v>0</v>
      </c>
      <c r="AL80" s="69">
        <v>0</v>
      </c>
      <c r="AM80" s="70">
        <v>0</v>
      </c>
      <c r="AN80" s="71">
        <v>0</v>
      </c>
      <c r="AO80" s="72">
        <v>0</v>
      </c>
      <c r="AQ80" s="92">
        <v>45292</v>
      </c>
      <c r="AR80" s="69">
        <v>0</v>
      </c>
      <c r="AS80" s="70">
        <v>0</v>
      </c>
      <c r="AT80" s="71">
        <v>0</v>
      </c>
      <c r="AU80" s="72">
        <v>0</v>
      </c>
      <c r="AV80" s="69"/>
      <c r="AW80" s="70"/>
      <c r="AX80" s="71"/>
      <c r="AY80" s="72"/>
      <c r="AZ80" s="69"/>
      <c r="BA80" s="70"/>
      <c r="BB80" s="71"/>
      <c r="BC80" s="72"/>
    </row>
    <row r="81" spans="1:55">
      <c r="A81" s="59">
        <v>45323</v>
      </c>
      <c r="B81" s="60">
        <v>0</v>
      </c>
      <c r="C81" s="61">
        <v>0</v>
      </c>
      <c r="D81" s="62">
        <v>0</v>
      </c>
      <c r="E81" s="63">
        <v>700</v>
      </c>
      <c r="F81" s="60">
        <v>0</v>
      </c>
      <c r="G81" s="61">
        <v>0</v>
      </c>
      <c r="H81" s="62">
        <v>0</v>
      </c>
      <c r="I81" s="63">
        <v>0</v>
      </c>
      <c r="J81" s="60">
        <v>0</v>
      </c>
      <c r="K81" s="61">
        <v>0</v>
      </c>
      <c r="L81" s="62">
        <v>0</v>
      </c>
      <c r="M81" s="63">
        <v>0</v>
      </c>
      <c r="N81" s="18"/>
      <c r="O81" s="59">
        <v>45323</v>
      </c>
      <c r="P81" s="60">
        <v>0</v>
      </c>
      <c r="Q81" s="61">
        <v>0</v>
      </c>
      <c r="R81" s="62">
        <v>0</v>
      </c>
      <c r="S81" s="63">
        <v>400</v>
      </c>
      <c r="T81" s="60">
        <v>2</v>
      </c>
      <c r="U81" s="61">
        <v>20</v>
      </c>
      <c r="V81" s="62">
        <v>1.0201100000000001</v>
      </c>
      <c r="W81" s="63">
        <v>85</v>
      </c>
      <c r="X81" s="60">
        <v>0</v>
      </c>
      <c r="Y81" s="61">
        <v>0</v>
      </c>
      <c r="Z81" s="62">
        <v>0</v>
      </c>
      <c r="AA81" s="63">
        <v>85</v>
      </c>
      <c r="AB81" s="21"/>
      <c r="AC81" s="59">
        <v>45323</v>
      </c>
      <c r="AD81" s="60">
        <v>0</v>
      </c>
      <c r="AE81" s="61">
        <v>0</v>
      </c>
      <c r="AF81" s="62">
        <v>0</v>
      </c>
      <c r="AG81" s="63">
        <v>135</v>
      </c>
      <c r="AH81" s="60">
        <v>0</v>
      </c>
      <c r="AI81" s="61">
        <v>0</v>
      </c>
      <c r="AJ81" s="62">
        <v>0</v>
      </c>
      <c r="AK81" s="63">
        <v>0</v>
      </c>
      <c r="AL81" s="60">
        <v>0</v>
      </c>
      <c r="AM81" s="61">
        <v>0</v>
      </c>
      <c r="AN81" s="62">
        <v>0</v>
      </c>
      <c r="AO81" s="63">
        <v>0</v>
      </c>
      <c r="AQ81" s="59">
        <v>45323</v>
      </c>
      <c r="AR81" s="60">
        <v>0</v>
      </c>
      <c r="AS81" s="61">
        <v>0</v>
      </c>
      <c r="AT81" s="62">
        <v>0</v>
      </c>
      <c r="AU81" s="63">
        <v>0</v>
      </c>
      <c r="AV81" s="60"/>
      <c r="AW81" s="61"/>
      <c r="AX81" s="62"/>
      <c r="AY81" s="63"/>
      <c r="AZ81" s="60"/>
      <c r="BA81" s="61"/>
      <c r="BB81" s="62"/>
      <c r="BC81" s="63"/>
    </row>
    <row r="82" spans="1:55">
      <c r="A82" s="59">
        <v>45352</v>
      </c>
      <c r="B82" s="60">
        <v>2</v>
      </c>
      <c r="C82" s="61">
        <v>400</v>
      </c>
      <c r="D82" s="62">
        <v>1.4982</v>
      </c>
      <c r="E82" s="63">
        <v>700</v>
      </c>
      <c r="F82" s="60">
        <v>0</v>
      </c>
      <c r="G82" s="61">
        <v>0</v>
      </c>
      <c r="H82" s="62">
        <v>0</v>
      </c>
      <c r="I82" s="63">
        <v>0</v>
      </c>
      <c r="J82" s="60">
        <v>0</v>
      </c>
      <c r="K82" s="61">
        <v>0</v>
      </c>
      <c r="L82" s="62">
        <v>0</v>
      </c>
      <c r="M82" s="63">
        <v>0</v>
      </c>
      <c r="O82" s="59">
        <v>45352</v>
      </c>
      <c r="P82" s="60">
        <v>2</v>
      </c>
      <c r="Q82" s="61">
        <v>800</v>
      </c>
      <c r="R82" s="62">
        <v>2.7631999999999999</v>
      </c>
      <c r="S82" s="63">
        <v>400</v>
      </c>
      <c r="T82" s="60">
        <v>5</v>
      </c>
      <c r="U82" s="61">
        <v>210</v>
      </c>
      <c r="V82" s="62">
        <v>10.783315</v>
      </c>
      <c r="W82" s="63">
        <v>165</v>
      </c>
      <c r="X82" s="60">
        <v>1</v>
      </c>
      <c r="Y82" s="61">
        <v>85</v>
      </c>
      <c r="Z82" s="62">
        <v>2.0268250000000001</v>
      </c>
      <c r="AA82" s="63">
        <v>0</v>
      </c>
      <c r="AC82" s="59">
        <v>45352</v>
      </c>
      <c r="AD82" s="60">
        <v>1</v>
      </c>
      <c r="AE82" s="61">
        <v>135</v>
      </c>
      <c r="AF82" s="62">
        <v>1.90242</v>
      </c>
      <c r="AG82" s="63">
        <v>0</v>
      </c>
      <c r="AH82" s="60">
        <v>0</v>
      </c>
      <c r="AI82" s="61">
        <v>0</v>
      </c>
      <c r="AJ82" s="62">
        <v>0</v>
      </c>
      <c r="AK82" s="63">
        <v>0</v>
      </c>
      <c r="AL82" s="60">
        <v>0</v>
      </c>
      <c r="AM82" s="61">
        <v>0</v>
      </c>
      <c r="AN82" s="62">
        <v>0</v>
      </c>
      <c r="AO82" s="63">
        <v>0</v>
      </c>
      <c r="AQ82" s="59">
        <v>45352</v>
      </c>
      <c r="AR82" s="60">
        <v>0</v>
      </c>
      <c r="AS82" s="61">
        <v>0</v>
      </c>
      <c r="AT82" s="62">
        <v>0</v>
      </c>
      <c r="AU82" s="63">
        <v>0</v>
      </c>
      <c r="AV82" s="60"/>
      <c r="AW82" s="61"/>
      <c r="AX82" s="62"/>
      <c r="AY82" s="63"/>
      <c r="AZ82" s="60"/>
      <c r="BA82" s="61"/>
      <c r="BB82" s="62"/>
      <c r="BC82" s="63"/>
    </row>
    <row r="83" spans="1:55">
      <c r="A83" s="59">
        <v>45383</v>
      </c>
      <c r="B83" s="60">
        <v>3</v>
      </c>
      <c r="C83" s="61">
        <v>400</v>
      </c>
      <c r="D83" s="62">
        <v>1.5781000000000001</v>
      </c>
      <c r="E83" s="63">
        <v>1100</v>
      </c>
      <c r="F83" s="60">
        <v>0</v>
      </c>
      <c r="G83" s="61">
        <v>0</v>
      </c>
      <c r="H83" s="62">
        <v>0</v>
      </c>
      <c r="I83" s="63">
        <v>0</v>
      </c>
      <c r="J83" s="60">
        <v>0</v>
      </c>
      <c r="K83" s="61">
        <v>0</v>
      </c>
      <c r="L83" s="62">
        <v>0</v>
      </c>
      <c r="M83" s="63">
        <v>0</v>
      </c>
      <c r="N83" s="18"/>
      <c r="O83" s="59">
        <v>45383</v>
      </c>
      <c r="P83" s="60">
        <v>3</v>
      </c>
      <c r="Q83" s="61">
        <v>300</v>
      </c>
      <c r="R83" s="62">
        <v>1.0098</v>
      </c>
      <c r="S83" s="63">
        <v>700</v>
      </c>
      <c r="T83" s="60">
        <v>3</v>
      </c>
      <c r="U83" s="61">
        <v>30</v>
      </c>
      <c r="V83" s="62">
        <v>1.77136</v>
      </c>
      <c r="W83" s="63">
        <v>135</v>
      </c>
      <c r="X83" s="60">
        <v>0</v>
      </c>
      <c r="Y83" s="61">
        <v>0</v>
      </c>
      <c r="Z83" s="62">
        <v>0</v>
      </c>
      <c r="AA83" s="63">
        <v>0</v>
      </c>
      <c r="AB83" s="187"/>
      <c r="AC83" s="59">
        <v>45383</v>
      </c>
      <c r="AD83" s="60">
        <v>0</v>
      </c>
      <c r="AE83" s="61">
        <v>0</v>
      </c>
      <c r="AF83" s="62">
        <v>0</v>
      </c>
      <c r="AG83" s="63">
        <v>0</v>
      </c>
      <c r="AH83" s="60">
        <v>1</v>
      </c>
      <c r="AI83" s="61">
        <v>100</v>
      </c>
      <c r="AJ83" s="62">
        <v>0.12759999999999999</v>
      </c>
      <c r="AK83" s="63">
        <v>100</v>
      </c>
      <c r="AL83" s="60">
        <v>2</v>
      </c>
      <c r="AM83" s="61">
        <v>200</v>
      </c>
      <c r="AN83" s="62">
        <v>6.1897000000000002</v>
      </c>
      <c r="AO83" s="63">
        <v>200</v>
      </c>
      <c r="AQ83" s="59">
        <v>45383</v>
      </c>
      <c r="AR83" s="60">
        <v>0</v>
      </c>
      <c r="AS83" s="61">
        <v>0</v>
      </c>
      <c r="AT83" s="62">
        <v>0</v>
      </c>
      <c r="AU83" s="63">
        <v>0</v>
      </c>
      <c r="AV83" s="60"/>
      <c r="AW83" s="61"/>
      <c r="AX83" s="62"/>
      <c r="AY83" s="63"/>
      <c r="AZ83" s="60"/>
      <c r="BA83" s="61"/>
      <c r="BB83" s="62"/>
      <c r="BC83" s="63"/>
    </row>
    <row r="84" spans="1:55">
      <c r="A84" s="59">
        <v>45413</v>
      </c>
      <c r="B84" s="60">
        <v>1</v>
      </c>
      <c r="C84" s="61">
        <v>100</v>
      </c>
      <c r="D84" s="62">
        <v>0.37309999999999999</v>
      </c>
      <c r="E84" s="63">
        <v>1000</v>
      </c>
      <c r="F84" s="60">
        <v>0</v>
      </c>
      <c r="G84" s="61">
        <v>0</v>
      </c>
      <c r="H84" s="62">
        <v>0</v>
      </c>
      <c r="I84" s="63">
        <v>0</v>
      </c>
      <c r="J84" s="60">
        <v>0</v>
      </c>
      <c r="K84" s="61">
        <v>0</v>
      </c>
      <c r="L84" s="62">
        <v>0</v>
      </c>
      <c r="M84" s="63">
        <v>0</v>
      </c>
      <c r="N84" s="188"/>
      <c r="O84" s="59">
        <v>45413</v>
      </c>
      <c r="P84" s="60">
        <v>0</v>
      </c>
      <c r="Q84" s="61">
        <v>0</v>
      </c>
      <c r="R84" s="62">
        <v>0</v>
      </c>
      <c r="S84" s="63">
        <v>700</v>
      </c>
      <c r="T84" s="60">
        <v>2</v>
      </c>
      <c r="U84" s="61">
        <v>20</v>
      </c>
      <c r="V84" s="62">
        <v>1.1587700000000001</v>
      </c>
      <c r="W84" s="63">
        <v>155</v>
      </c>
      <c r="X84" s="60">
        <v>0</v>
      </c>
      <c r="Y84" s="61">
        <v>0</v>
      </c>
      <c r="Z84" s="62">
        <v>0</v>
      </c>
      <c r="AA84" s="63">
        <v>0</v>
      </c>
      <c r="AC84" s="59">
        <v>45413</v>
      </c>
      <c r="AD84" s="60">
        <v>0</v>
      </c>
      <c r="AE84" s="61">
        <v>0</v>
      </c>
      <c r="AF84" s="62">
        <v>0</v>
      </c>
      <c r="AG84" s="63">
        <v>0</v>
      </c>
      <c r="AH84" s="60">
        <v>4</v>
      </c>
      <c r="AI84" s="61">
        <v>1600</v>
      </c>
      <c r="AJ84" s="62">
        <v>2.0440999999999998</v>
      </c>
      <c r="AK84" s="63">
        <v>500</v>
      </c>
      <c r="AL84" s="60">
        <v>0</v>
      </c>
      <c r="AM84" s="61">
        <v>0</v>
      </c>
      <c r="AN84" s="62">
        <v>0</v>
      </c>
      <c r="AO84" s="63">
        <v>200</v>
      </c>
      <c r="AQ84" s="59">
        <v>45413</v>
      </c>
      <c r="AR84" s="60">
        <v>1</v>
      </c>
      <c r="AS84" s="61">
        <v>20000</v>
      </c>
      <c r="AT84" s="62">
        <v>23.34</v>
      </c>
      <c r="AU84" s="63">
        <v>20000</v>
      </c>
      <c r="AV84" s="60"/>
      <c r="AW84" s="61"/>
      <c r="AX84" s="62"/>
      <c r="AY84" s="63"/>
      <c r="AZ84" s="60"/>
      <c r="BA84" s="61"/>
      <c r="BB84" s="62"/>
      <c r="BC84" s="63"/>
    </row>
    <row r="85" spans="1:55">
      <c r="A85" s="59">
        <v>45444</v>
      </c>
      <c r="B85" s="60"/>
      <c r="C85" s="61"/>
      <c r="D85" s="62"/>
      <c r="E85" s="63"/>
      <c r="F85" s="60"/>
      <c r="G85" s="61"/>
      <c r="H85" s="62"/>
      <c r="I85" s="63"/>
      <c r="J85" s="60"/>
      <c r="K85" s="61"/>
      <c r="L85" s="62"/>
      <c r="M85" s="63"/>
      <c r="N85" s="188"/>
      <c r="O85" s="59">
        <v>45444</v>
      </c>
      <c r="P85" s="60"/>
      <c r="Q85" s="61"/>
      <c r="R85" s="62"/>
      <c r="S85" s="63"/>
      <c r="T85" s="60"/>
      <c r="U85" s="61"/>
      <c r="V85" s="62"/>
      <c r="W85" s="63"/>
      <c r="X85" s="60"/>
      <c r="Y85" s="61"/>
      <c r="Z85" s="62"/>
      <c r="AA85" s="63"/>
      <c r="AC85" s="59">
        <v>45444</v>
      </c>
      <c r="AD85" s="60"/>
      <c r="AE85" s="61"/>
      <c r="AF85" s="62"/>
      <c r="AG85" s="63"/>
      <c r="AH85" s="60"/>
      <c r="AI85" s="61"/>
      <c r="AJ85" s="62"/>
      <c r="AK85" s="63"/>
      <c r="AL85" s="60"/>
      <c r="AM85" s="61"/>
      <c r="AN85" s="62"/>
      <c r="AO85" s="63"/>
      <c r="AQ85" s="59">
        <v>45444</v>
      </c>
      <c r="AR85" s="60"/>
      <c r="AS85" s="61"/>
      <c r="AT85" s="62"/>
      <c r="AU85" s="63"/>
      <c r="AV85" s="60"/>
      <c r="AW85" s="61"/>
      <c r="AX85" s="62"/>
      <c r="AY85" s="63"/>
      <c r="AZ85" s="60"/>
      <c r="BA85" s="61"/>
      <c r="BB85" s="62"/>
      <c r="BC85" s="63"/>
    </row>
    <row r="86" spans="1:55">
      <c r="A86" s="59">
        <v>45474</v>
      </c>
      <c r="B86" s="60"/>
      <c r="C86" s="61"/>
      <c r="D86" s="62"/>
      <c r="E86" s="63"/>
      <c r="F86" s="60"/>
      <c r="G86" s="61"/>
      <c r="H86" s="62"/>
      <c r="I86" s="63"/>
      <c r="J86" s="60"/>
      <c r="K86" s="61"/>
      <c r="L86" s="62"/>
      <c r="M86" s="63"/>
      <c r="O86" s="59">
        <v>45474</v>
      </c>
      <c r="P86" s="60"/>
      <c r="Q86" s="61"/>
      <c r="R86" s="62"/>
      <c r="S86" s="63"/>
      <c r="T86" s="60"/>
      <c r="U86" s="61"/>
      <c r="V86" s="62"/>
      <c r="W86" s="63"/>
      <c r="X86" s="60"/>
      <c r="Y86" s="61"/>
      <c r="Z86" s="62"/>
      <c r="AA86" s="63"/>
      <c r="AC86" s="59">
        <v>45474</v>
      </c>
      <c r="AD86" s="60"/>
      <c r="AE86" s="61"/>
      <c r="AF86" s="62"/>
      <c r="AG86" s="63"/>
      <c r="AH86" s="60"/>
      <c r="AI86" s="61"/>
      <c r="AJ86" s="62"/>
      <c r="AK86" s="63"/>
      <c r="AL86" s="60"/>
      <c r="AM86" s="61"/>
      <c r="AN86" s="62"/>
      <c r="AO86" s="63"/>
      <c r="AQ86" s="59">
        <v>45474</v>
      </c>
      <c r="AR86" s="60"/>
      <c r="AS86" s="61"/>
      <c r="AT86" s="62"/>
      <c r="AU86" s="63"/>
      <c r="AV86" s="60"/>
      <c r="AW86" s="61"/>
      <c r="AX86" s="62"/>
      <c r="AY86" s="63"/>
      <c r="AZ86" s="60"/>
      <c r="BA86" s="61"/>
      <c r="BB86" s="62"/>
      <c r="BC86" s="63"/>
    </row>
    <row r="87" spans="1:55">
      <c r="A87" s="59">
        <v>45505</v>
      </c>
      <c r="B87" s="60"/>
      <c r="C87" s="61"/>
      <c r="D87" s="62"/>
      <c r="E87" s="63"/>
      <c r="F87" s="60"/>
      <c r="G87" s="61"/>
      <c r="H87" s="62"/>
      <c r="I87" s="63"/>
      <c r="J87" s="60"/>
      <c r="K87" s="61"/>
      <c r="L87" s="62"/>
      <c r="M87" s="63"/>
      <c r="O87" s="59">
        <v>45505</v>
      </c>
      <c r="P87" s="60"/>
      <c r="Q87" s="61"/>
      <c r="R87" s="62"/>
      <c r="S87" s="63"/>
      <c r="T87" s="60"/>
      <c r="U87" s="61"/>
      <c r="V87" s="62"/>
      <c r="W87" s="63"/>
      <c r="X87" s="60"/>
      <c r="Y87" s="61"/>
      <c r="Z87" s="62"/>
      <c r="AA87" s="63"/>
      <c r="AC87" s="59">
        <v>45505</v>
      </c>
      <c r="AD87" s="60"/>
      <c r="AE87" s="61"/>
      <c r="AF87" s="62"/>
      <c r="AG87" s="63"/>
      <c r="AH87" s="60"/>
      <c r="AI87" s="61"/>
      <c r="AJ87" s="62"/>
      <c r="AK87" s="63"/>
      <c r="AL87" s="60"/>
      <c r="AM87" s="61"/>
      <c r="AN87" s="62"/>
      <c r="AO87" s="63"/>
      <c r="AQ87" s="59">
        <v>45505</v>
      </c>
      <c r="AR87" s="60"/>
      <c r="AS87" s="61"/>
      <c r="AT87" s="62"/>
      <c r="AU87" s="63"/>
      <c r="AV87" s="60"/>
      <c r="AW87" s="61"/>
      <c r="AX87" s="62"/>
      <c r="AY87" s="63"/>
      <c r="AZ87" s="60"/>
      <c r="BA87" s="61"/>
      <c r="BB87" s="62"/>
      <c r="BC87" s="63"/>
    </row>
    <row r="88" spans="1:55">
      <c r="A88" s="59">
        <v>45536</v>
      </c>
      <c r="B88" s="60"/>
      <c r="C88" s="61"/>
      <c r="D88" s="62"/>
      <c r="E88" s="63"/>
      <c r="F88" s="60"/>
      <c r="G88" s="61"/>
      <c r="H88" s="62"/>
      <c r="I88" s="63"/>
      <c r="J88" s="60"/>
      <c r="K88" s="61"/>
      <c r="L88" s="62"/>
      <c r="M88" s="63"/>
      <c r="O88" s="59">
        <v>45536</v>
      </c>
      <c r="P88" s="60"/>
      <c r="Q88" s="61"/>
      <c r="R88" s="62"/>
      <c r="S88" s="63"/>
      <c r="T88" s="60"/>
      <c r="U88" s="61"/>
      <c r="V88" s="62"/>
      <c r="W88" s="63"/>
      <c r="X88" s="60"/>
      <c r="Y88" s="61"/>
      <c r="Z88" s="62"/>
      <c r="AA88" s="63"/>
      <c r="AC88" s="59">
        <v>45536</v>
      </c>
      <c r="AD88" s="60"/>
      <c r="AE88" s="61"/>
      <c r="AF88" s="62"/>
      <c r="AG88" s="63"/>
      <c r="AH88" s="60"/>
      <c r="AI88" s="61"/>
      <c r="AJ88" s="62"/>
      <c r="AK88" s="63"/>
      <c r="AL88" s="60"/>
      <c r="AM88" s="61"/>
      <c r="AN88" s="62"/>
      <c r="AO88" s="63"/>
      <c r="AQ88" s="59">
        <v>45536</v>
      </c>
      <c r="AR88" s="60"/>
      <c r="AS88" s="61"/>
      <c r="AT88" s="62"/>
      <c r="AU88" s="63"/>
      <c r="AV88" s="60"/>
      <c r="AW88" s="61"/>
      <c r="AX88" s="62"/>
      <c r="AY88" s="63"/>
      <c r="AZ88" s="60"/>
      <c r="BA88" s="61"/>
      <c r="BB88" s="62"/>
      <c r="BC88" s="63"/>
    </row>
    <row r="89" spans="1:55">
      <c r="A89" s="59">
        <v>45566</v>
      </c>
      <c r="B89" s="60"/>
      <c r="C89" s="61"/>
      <c r="D89" s="62"/>
      <c r="E89" s="63"/>
      <c r="F89" s="60"/>
      <c r="G89" s="61"/>
      <c r="H89" s="62"/>
      <c r="I89" s="63"/>
      <c r="J89" s="60"/>
      <c r="K89" s="61"/>
      <c r="L89" s="62"/>
      <c r="M89" s="63"/>
      <c r="O89" s="59">
        <v>45566</v>
      </c>
      <c r="P89" s="60"/>
      <c r="Q89" s="61"/>
      <c r="R89" s="62"/>
      <c r="S89" s="63"/>
      <c r="T89" s="60"/>
      <c r="U89" s="61"/>
      <c r="V89" s="62"/>
      <c r="W89" s="63"/>
      <c r="X89" s="60"/>
      <c r="Y89" s="61"/>
      <c r="Z89" s="62"/>
      <c r="AA89" s="63"/>
      <c r="AC89" s="59">
        <v>45566</v>
      </c>
      <c r="AD89" s="60"/>
      <c r="AE89" s="61"/>
      <c r="AF89" s="62"/>
      <c r="AG89" s="63"/>
      <c r="AH89" s="60"/>
      <c r="AI89" s="61"/>
      <c r="AJ89" s="62"/>
      <c r="AK89" s="63"/>
      <c r="AL89" s="60"/>
      <c r="AM89" s="61"/>
      <c r="AN89" s="62"/>
      <c r="AO89" s="63"/>
      <c r="AQ89" s="59">
        <v>45566</v>
      </c>
      <c r="AR89" s="60"/>
      <c r="AS89" s="61"/>
      <c r="AT89" s="62"/>
      <c r="AU89" s="63"/>
      <c r="AV89" s="60"/>
      <c r="AW89" s="61"/>
      <c r="AX89" s="62"/>
      <c r="AY89" s="63"/>
      <c r="AZ89" s="60"/>
      <c r="BA89" s="61"/>
      <c r="BB89" s="62"/>
      <c r="BC89" s="63"/>
    </row>
    <row r="90" spans="1:55">
      <c r="A90" s="59">
        <v>45597</v>
      </c>
      <c r="B90" s="60"/>
      <c r="C90" s="61"/>
      <c r="D90" s="62"/>
      <c r="E90" s="63"/>
      <c r="F90" s="60"/>
      <c r="G90" s="61"/>
      <c r="H90" s="62"/>
      <c r="I90" s="63"/>
      <c r="J90" s="60"/>
      <c r="K90" s="61"/>
      <c r="L90" s="62"/>
      <c r="M90" s="63"/>
      <c r="O90" s="59">
        <v>45597</v>
      </c>
      <c r="P90" s="60"/>
      <c r="Q90" s="61"/>
      <c r="R90" s="62"/>
      <c r="S90" s="63"/>
      <c r="T90" s="60"/>
      <c r="U90" s="61"/>
      <c r="V90" s="62"/>
      <c r="W90" s="63"/>
      <c r="X90" s="60"/>
      <c r="Y90" s="61"/>
      <c r="Z90" s="62"/>
      <c r="AA90" s="63"/>
      <c r="AC90" s="59">
        <v>45597</v>
      </c>
      <c r="AD90" s="60"/>
      <c r="AE90" s="61"/>
      <c r="AF90" s="62"/>
      <c r="AG90" s="63"/>
      <c r="AH90" s="60"/>
      <c r="AI90" s="61"/>
      <c r="AJ90" s="62"/>
      <c r="AK90" s="63"/>
      <c r="AL90" s="60"/>
      <c r="AM90" s="61"/>
      <c r="AN90" s="62"/>
      <c r="AO90" s="63"/>
      <c r="AQ90" s="59">
        <v>45597</v>
      </c>
      <c r="AR90" s="60"/>
      <c r="AS90" s="61"/>
      <c r="AT90" s="62"/>
      <c r="AU90" s="63"/>
      <c r="AV90" s="60"/>
      <c r="AW90" s="61"/>
      <c r="AX90" s="62"/>
      <c r="AY90" s="63"/>
      <c r="AZ90" s="60"/>
      <c r="BA90" s="61"/>
      <c r="BB90" s="62"/>
      <c r="BC90" s="63"/>
    </row>
    <row r="91" spans="1:55" ht="15" thickBot="1">
      <c r="A91" s="74">
        <v>45627</v>
      </c>
      <c r="B91" s="75"/>
      <c r="C91" s="76"/>
      <c r="D91" s="77"/>
      <c r="E91" s="78"/>
      <c r="F91" s="75"/>
      <c r="G91" s="76"/>
      <c r="H91" s="77"/>
      <c r="I91" s="78"/>
      <c r="J91" s="75"/>
      <c r="K91" s="76"/>
      <c r="L91" s="77"/>
      <c r="M91" s="78"/>
      <c r="O91" s="74">
        <v>45627</v>
      </c>
      <c r="P91" s="75"/>
      <c r="Q91" s="76"/>
      <c r="R91" s="77"/>
      <c r="S91" s="78"/>
      <c r="T91" s="75"/>
      <c r="U91" s="76"/>
      <c r="V91" s="77"/>
      <c r="W91" s="78"/>
      <c r="X91" s="75"/>
      <c r="Y91" s="76"/>
      <c r="Z91" s="77"/>
      <c r="AA91" s="78"/>
      <c r="AC91" s="74">
        <v>45627</v>
      </c>
      <c r="AD91" s="75"/>
      <c r="AE91" s="76"/>
      <c r="AF91" s="77"/>
      <c r="AG91" s="78"/>
      <c r="AH91" s="75"/>
      <c r="AI91" s="76"/>
      <c r="AJ91" s="77"/>
      <c r="AK91" s="78"/>
      <c r="AL91" s="75"/>
      <c r="AM91" s="76"/>
      <c r="AN91" s="77"/>
      <c r="AO91" s="78"/>
      <c r="AQ91" s="74">
        <v>45627</v>
      </c>
      <c r="AR91" s="75"/>
      <c r="AS91" s="76"/>
      <c r="AT91" s="77"/>
      <c r="AU91" s="78"/>
      <c r="AV91" s="75"/>
      <c r="AW91" s="76"/>
      <c r="AX91" s="77"/>
      <c r="AY91" s="78"/>
      <c r="AZ91" s="75"/>
      <c r="BA91" s="76"/>
      <c r="BB91" s="77"/>
      <c r="BC91" s="78"/>
    </row>
    <row r="92" spans="1:55">
      <c r="A92" s="79" t="s">
        <v>58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O92" s="79" t="s">
        <v>58</v>
      </c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C92" s="79" t="s">
        <v>58</v>
      </c>
      <c r="AD92" s="90"/>
      <c r="AE92" s="90"/>
      <c r="AF92" s="90"/>
      <c r="AG92" s="90"/>
      <c r="AH92" s="79"/>
      <c r="AI92" s="90"/>
      <c r="AJ92" s="90"/>
      <c r="AK92" s="90"/>
      <c r="AL92" s="79"/>
      <c r="AM92" s="79"/>
      <c r="AN92" s="79"/>
      <c r="AO92" s="79"/>
      <c r="AQ92" s="79" t="s">
        <v>58</v>
      </c>
      <c r="AR92" s="90"/>
      <c r="AS92" s="90"/>
      <c r="AT92" s="90"/>
      <c r="AU92" s="90"/>
      <c r="AV92" s="79"/>
      <c r="AW92" s="90"/>
      <c r="AX92" s="90"/>
      <c r="AY92" s="90"/>
      <c r="AZ92" s="79"/>
      <c r="BA92" s="79"/>
      <c r="BB92" s="79"/>
      <c r="BC92" s="79"/>
    </row>
  </sheetData>
  <mergeCells count="182">
    <mergeCell ref="AD65:AG65"/>
    <mergeCell ref="AD66:AD67"/>
    <mergeCell ref="AE66:AE67"/>
    <mergeCell ref="AF66:AF67"/>
    <mergeCell ref="AG66:AG67"/>
    <mergeCell ref="T65:W65"/>
    <mergeCell ref="T66:T67"/>
    <mergeCell ref="U66:U67"/>
    <mergeCell ref="V66:V67"/>
    <mergeCell ref="W66:W67"/>
    <mergeCell ref="X65:AA65"/>
    <mergeCell ref="X66:X67"/>
    <mergeCell ref="Y66:Y67"/>
    <mergeCell ref="Z66:Z67"/>
    <mergeCell ref="AA66:AA67"/>
    <mergeCell ref="J6:M6"/>
    <mergeCell ref="P6:S6"/>
    <mergeCell ref="T6:W6"/>
    <mergeCell ref="X6:AA6"/>
    <mergeCell ref="J7:J8"/>
    <mergeCell ref="K7:K8"/>
    <mergeCell ref="L7:L8"/>
    <mergeCell ref="M7:M8"/>
    <mergeCell ref="P7:P8"/>
    <mergeCell ref="Q7:Q8"/>
    <mergeCell ref="U7:U8"/>
    <mergeCell ref="V7:V8"/>
    <mergeCell ref="W7:W8"/>
    <mergeCell ref="BF6:BI6"/>
    <mergeCell ref="BJ6:BM6"/>
    <mergeCell ref="B7:B8"/>
    <mergeCell ref="C7:C8"/>
    <mergeCell ref="D7:D8"/>
    <mergeCell ref="E7:E8"/>
    <mergeCell ref="F7:F8"/>
    <mergeCell ref="G7:G8"/>
    <mergeCell ref="H7:H8"/>
    <mergeCell ref="I7:I8"/>
    <mergeCell ref="AD6:AG6"/>
    <mergeCell ref="AH6:AK6"/>
    <mergeCell ref="AL6:AO6"/>
    <mergeCell ref="AR6:AU6"/>
    <mergeCell ref="AV6:AY6"/>
    <mergeCell ref="AZ6:BC6"/>
    <mergeCell ref="B6:E6"/>
    <mergeCell ref="F6:I6"/>
    <mergeCell ref="AA7:AA8"/>
    <mergeCell ref="AD7:AD8"/>
    <mergeCell ref="AE7:AE8"/>
    <mergeCell ref="R7:R8"/>
    <mergeCell ref="S7:S8"/>
    <mergeCell ref="T7:T8"/>
    <mergeCell ref="B35:E35"/>
    <mergeCell ref="F35:I35"/>
    <mergeCell ref="J35:M35"/>
    <mergeCell ref="P35:S35"/>
    <mergeCell ref="T35:W35"/>
    <mergeCell ref="X35:AA35"/>
    <mergeCell ref="AT7:AT8"/>
    <mergeCell ref="AU7:AU8"/>
    <mergeCell ref="AV7:AV8"/>
    <mergeCell ref="AL7:AL8"/>
    <mergeCell ref="AM7:AM8"/>
    <mergeCell ref="AN7:AN8"/>
    <mergeCell ref="AO7:AO8"/>
    <mergeCell ref="AR7:AR8"/>
    <mergeCell ref="AS7:AS8"/>
    <mergeCell ref="AF7:AF8"/>
    <mergeCell ref="AG7:AG8"/>
    <mergeCell ref="AH7:AH8"/>
    <mergeCell ref="AI7:AI8"/>
    <mergeCell ref="AJ7:AJ8"/>
    <mergeCell ref="AK7:AK8"/>
    <mergeCell ref="X7:X8"/>
    <mergeCell ref="Y7:Y8"/>
    <mergeCell ref="Z7:Z8"/>
    <mergeCell ref="AD35:AG35"/>
    <mergeCell ref="AH35:AK35"/>
    <mergeCell ref="AL35:AO35"/>
    <mergeCell ref="AR35:AU35"/>
    <mergeCell ref="AV35:AY35"/>
    <mergeCell ref="AZ35:BC35"/>
    <mergeCell ref="AZ7:AZ8"/>
    <mergeCell ref="BA7:BA8"/>
    <mergeCell ref="BB7:BB8"/>
    <mergeCell ref="BC7:BC8"/>
    <mergeCell ref="AW7:AW8"/>
    <mergeCell ref="AX7:AX8"/>
    <mergeCell ref="AY7:AY8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AJ36:AJ37"/>
    <mergeCell ref="AK36:AK37"/>
    <mergeCell ref="AL36:AL37"/>
    <mergeCell ref="AM36:AM37"/>
    <mergeCell ref="AN36:AN37"/>
    <mergeCell ref="AO36:AO37"/>
    <mergeCell ref="AD36:AD37"/>
    <mergeCell ref="AE36:AE37"/>
    <mergeCell ref="AF36:AF37"/>
    <mergeCell ref="AG36:AG37"/>
    <mergeCell ref="AH36:AH37"/>
    <mergeCell ref="AI36:AI37"/>
    <mergeCell ref="AX36:AX37"/>
    <mergeCell ref="AY36:AY37"/>
    <mergeCell ref="AZ36:AZ37"/>
    <mergeCell ref="BA36:BA37"/>
    <mergeCell ref="BB36:BB37"/>
    <mergeCell ref="BC36:BC37"/>
    <mergeCell ref="AR36:AR37"/>
    <mergeCell ref="AS36:AS37"/>
    <mergeCell ref="AT36:AT37"/>
    <mergeCell ref="AU36:AU37"/>
    <mergeCell ref="AV36:AV37"/>
    <mergeCell ref="AW36:AW37"/>
    <mergeCell ref="B65:E65"/>
    <mergeCell ref="F65:I65"/>
    <mergeCell ref="J65:M65"/>
    <mergeCell ref="P65:S65"/>
    <mergeCell ref="B66:B67"/>
    <mergeCell ref="C66:C67"/>
    <mergeCell ref="D66:D67"/>
    <mergeCell ref="E66:E67"/>
    <mergeCell ref="F66:F67"/>
    <mergeCell ref="G66:G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H65:AK65"/>
    <mergeCell ref="AL65:AO65"/>
    <mergeCell ref="AH66:AH67"/>
    <mergeCell ref="AI66:AI67"/>
    <mergeCell ref="AJ66:AJ67"/>
    <mergeCell ref="AK66:AK67"/>
    <mergeCell ref="AL66:AL67"/>
    <mergeCell ref="AM66:AM67"/>
    <mergeCell ref="AN66:AN67"/>
    <mergeCell ref="AO66:AO67"/>
    <mergeCell ref="AR65:AU65"/>
    <mergeCell ref="AV65:AY65"/>
    <mergeCell ref="AZ65:BC65"/>
    <mergeCell ref="AR66:AR67"/>
    <mergeCell ref="AS66:AS67"/>
    <mergeCell ref="AT66:AT67"/>
    <mergeCell ref="AU66:AU67"/>
    <mergeCell ref="AV66:AV67"/>
    <mergeCell ref="AW66:AW67"/>
    <mergeCell ref="AX66:AX67"/>
    <mergeCell ref="AY66:AY67"/>
    <mergeCell ref="AZ66:AZ67"/>
    <mergeCell ref="BA66:BA67"/>
    <mergeCell ref="BB66:BB67"/>
    <mergeCell ref="BC66:BC6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250D4-8805-455C-BCA9-25979F68B6F7}">
  <dimension ref="A1:AB62"/>
  <sheetViews>
    <sheetView showGridLines="0" zoomScale="74" zoomScaleNormal="100" workbookViewId="0"/>
  </sheetViews>
  <sheetFormatPr baseColWidth="10" defaultColWidth="11.453125" defaultRowHeight="14.5"/>
  <cols>
    <col min="4" max="4" width="14.54296875" customWidth="1"/>
    <col min="8" max="8" width="14.453125" bestFit="1" customWidth="1"/>
    <col min="12" max="12" width="14" customWidth="1"/>
    <col min="18" max="18" width="15.1796875" bestFit="1" customWidth="1"/>
    <col min="22" max="22" width="13" customWidth="1"/>
  </cols>
  <sheetData>
    <row r="1" spans="1:28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0"/>
      <c r="O1" s="6" t="s">
        <v>0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0"/>
    </row>
    <row r="2" spans="1:28" ht="19.5">
      <c r="A2" s="6" t="str">
        <f>'Futures Data'!A2</f>
        <v>MAY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0"/>
      <c r="O2" s="6" t="str">
        <f>+A2</f>
        <v>MAY OPERATIONAL HIGHLIGHTS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0"/>
    </row>
    <row r="3" spans="1:28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8"/>
    </row>
    <row r="4" spans="1:28" ht="18">
      <c r="A4" s="26" t="s">
        <v>107</v>
      </c>
      <c r="B4" s="26"/>
      <c r="C4" s="26"/>
      <c r="D4" s="26"/>
      <c r="E4" s="26"/>
      <c r="F4" s="26"/>
      <c r="G4" s="40"/>
      <c r="H4" s="40"/>
      <c r="I4" s="40"/>
      <c r="J4" s="40"/>
      <c r="K4" s="40"/>
      <c r="L4" s="93"/>
      <c r="M4" s="40"/>
      <c r="N4" s="18"/>
      <c r="O4" s="26" t="s">
        <v>107</v>
      </c>
      <c r="P4" s="26"/>
      <c r="Q4" s="26"/>
      <c r="R4" s="26"/>
      <c r="S4" s="26"/>
      <c r="T4" s="26"/>
      <c r="U4" s="40"/>
      <c r="V4" s="40"/>
      <c r="W4" s="40"/>
      <c r="X4" s="40"/>
      <c r="Y4" s="40"/>
      <c r="Z4" s="40"/>
      <c r="AA4" s="40"/>
      <c r="AB4" s="18"/>
    </row>
    <row r="5" spans="1:28" ht="15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</row>
    <row r="6" spans="1:28" ht="15" thickBot="1">
      <c r="A6" s="84"/>
      <c r="B6" s="260" t="s">
        <v>108</v>
      </c>
      <c r="C6" s="261"/>
      <c r="D6" s="261"/>
      <c r="E6" s="262"/>
      <c r="F6" s="260" t="s">
        <v>73</v>
      </c>
      <c r="G6" s="261"/>
      <c r="H6" s="261"/>
      <c r="I6" s="262"/>
      <c r="J6" s="260" t="s">
        <v>78</v>
      </c>
      <c r="K6" s="261"/>
      <c r="L6" s="261"/>
      <c r="M6" s="262"/>
      <c r="N6" s="18"/>
      <c r="O6" s="84"/>
      <c r="P6" s="260" t="s">
        <v>109</v>
      </c>
      <c r="Q6" s="261"/>
      <c r="R6" s="261"/>
      <c r="S6" s="262"/>
      <c r="T6" s="260" t="s">
        <v>110</v>
      </c>
      <c r="U6" s="261"/>
      <c r="V6" s="261"/>
      <c r="W6" s="262"/>
      <c r="X6" s="260" t="s">
        <v>106</v>
      </c>
      <c r="Y6" s="261"/>
      <c r="Z6" s="261"/>
      <c r="AA6" s="262"/>
      <c r="AB6" s="18"/>
    </row>
    <row r="7" spans="1:28" ht="15.75" customHeight="1">
      <c r="A7" s="47"/>
      <c r="B7" s="271" t="s">
        <v>87</v>
      </c>
      <c r="C7" s="273" t="s">
        <v>88</v>
      </c>
      <c r="D7" s="275" t="s">
        <v>89</v>
      </c>
      <c r="E7" s="277" t="s">
        <v>90</v>
      </c>
      <c r="F7" s="271" t="s">
        <v>87</v>
      </c>
      <c r="G7" s="273" t="s">
        <v>88</v>
      </c>
      <c r="H7" s="275" t="s">
        <v>89</v>
      </c>
      <c r="I7" s="277" t="s">
        <v>90</v>
      </c>
      <c r="J7" s="271" t="s">
        <v>87</v>
      </c>
      <c r="K7" s="273" t="s">
        <v>88</v>
      </c>
      <c r="L7" s="275" t="s">
        <v>89</v>
      </c>
      <c r="M7" s="277" t="s">
        <v>90</v>
      </c>
      <c r="N7" s="18"/>
      <c r="O7" s="47"/>
      <c r="P7" s="271" t="s">
        <v>87</v>
      </c>
      <c r="Q7" s="273" t="s">
        <v>88</v>
      </c>
      <c r="R7" s="275" t="s">
        <v>89</v>
      </c>
      <c r="S7" s="277" t="s">
        <v>90</v>
      </c>
      <c r="T7" s="271" t="s">
        <v>87</v>
      </c>
      <c r="U7" s="273" t="s">
        <v>88</v>
      </c>
      <c r="V7" s="275" t="s">
        <v>89</v>
      </c>
      <c r="W7" s="277" t="s">
        <v>90</v>
      </c>
      <c r="X7" s="271" t="s">
        <v>87</v>
      </c>
      <c r="Y7" s="273" t="s">
        <v>88</v>
      </c>
      <c r="Z7" s="275" t="s">
        <v>89</v>
      </c>
      <c r="AA7" s="277" t="s">
        <v>90</v>
      </c>
      <c r="AB7" s="18"/>
    </row>
    <row r="8" spans="1:28" ht="15" thickBot="1">
      <c r="A8" s="54"/>
      <c r="B8" s="272"/>
      <c r="C8" s="274"/>
      <c r="D8" s="276"/>
      <c r="E8" s="278"/>
      <c r="F8" s="272"/>
      <c r="G8" s="274"/>
      <c r="H8" s="276"/>
      <c r="I8" s="278"/>
      <c r="J8" s="272"/>
      <c r="K8" s="274"/>
      <c r="L8" s="276"/>
      <c r="M8" s="278"/>
      <c r="N8" s="18"/>
      <c r="O8" s="54"/>
      <c r="P8" s="272"/>
      <c r="Q8" s="274"/>
      <c r="R8" s="276"/>
      <c r="S8" s="278"/>
      <c r="T8" s="272"/>
      <c r="U8" s="274"/>
      <c r="V8" s="276"/>
      <c r="W8" s="278"/>
      <c r="X8" s="272"/>
      <c r="Y8" s="274"/>
      <c r="Z8" s="276"/>
      <c r="AA8" s="278"/>
      <c r="AB8" s="18"/>
    </row>
    <row r="9" spans="1:28">
      <c r="A9" s="64">
        <v>44927</v>
      </c>
      <c r="B9" s="65">
        <v>4</v>
      </c>
      <c r="C9" s="66">
        <v>4</v>
      </c>
      <c r="D9" s="67">
        <v>1.98</v>
      </c>
      <c r="E9" s="68">
        <v>5</v>
      </c>
      <c r="F9" s="94">
        <v>9</v>
      </c>
      <c r="G9" s="95">
        <v>2000</v>
      </c>
      <c r="H9" s="96">
        <v>382.2</v>
      </c>
      <c r="I9" s="97">
        <v>2000</v>
      </c>
      <c r="J9" s="98">
        <v>0</v>
      </c>
      <c r="K9" s="95">
        <v>0</v>
      </c>
      <c r="L9" s="96">
        <v>0</v>
      </c>
      <c r="M9" s="97">
        <v>10</v>
      </c>
      <c r="N9" s="25"/>
      <c r="O9" s="64">
        <v>44927</v>
      </c>
      <c r="P9" s="65">
        <v>2</v>
      </c>
      <c r="Q9" s="66">
        <v>30000</v>
      </c>
      <c r="R9" s="67">
        <v>60</v>
      </c>
      <c r="S9" s="68">
        <v>100000</v>
      </c>
      <c r="T9" s="94">
        <v>0</v>
      </c>
      <c r="U9" s="95">
        <v>0</v>
      </c>
      <c r="V9" s="96">
        <v>0</v>
      </c>
      <c r="W9" s="97">
        <v>0</v>
      </c>
      <c r="X9" s="98">
        <v>0</v>
      </c>
      <c r="Y9" s="95">
        <v>0</v>
      </c>
      <c r="Z9" s="96">
        <v>0</v>
      </c>
      <c r="AA9" s="97">
        <v>0</v>
      </c>
      <c r="AB9" s="18"/>
    </row>
    <row r="10" spans="1:28">
      <c r="A10" s="64">
        <v>44958</v>
      </c>
      <c r="B10" s="65">
        <v>27</v>
      </c>
      <c r="C10" s="66">
        <v>433</v>
      </c>
      <c r="D10" s="67">
        <v>231.14</v>
      </c>
      <c r="E10" s="68">
        <v>416</v>
      </c>
      <c r="F10" s="99">
        <v>4</v>
      </c>
      <c r="G10" s="66">
        <v>800</v>
      </c>
      <c r="H10" s="67">
        <v>148.4</v>
      </c>
      <c r="I10" s="68">
        <v>2800</v>
      </c>
      <c r="J10" s="65">
        <v>2</v>
      </c>
      <c r="K10" s="66">
        <v>10010</v>
      </c>
      <c r="L10" s="67">
        <v>20.018999999999998</v>
      </c>
      <c r="M10" s="68">
        <v>10000</v>
      </c>
      <c r="N10" s="25"/>
      <c r="O10" s="64">
        <v>44958</v>
      </c>
      <c r="P10" s="65">
        <v>0</v>
      </c>
      <c r="Q10" s="66">
        <v>0</v>
      </c>
      <c r="R10" s="67">
        <v>0</v>
      </c>
      <c r="S10" s="68">
        <v>100000</v>
      </c>
      <c r="T10" s="99">
        <v>1</v>
      </c>
      <c r="U10" s="66">
        <v>3000</v>
      </c>
      <c r="V10" s="67">
        <v>24</v>
      </c>
      <c r="W10" s="68">
        <v>3000</v>
      </c>
      <c r="X10" s="65">
        <v>0</v>
      </c>
      <c r="Y10" s="66">
        <v>0</v>
      </c>
      <c r="Z10" s="67">
        <v>0</v>
      </c>
      <c r="AA10" s="68">
        <v>0</v>
      </c>
      <c r="AB10" s="18"/>
    </row>
    <row r="11" spans="1:28">
      <c r="A11" s="64">
        <v>44986</v>
      </c>
      <c r="B11" s="65">
        <v>68</v>
      </c>
      <c r="C11" s="66">
        <v>122</v>
      </c>
      <c r="D11" s="67">
        <v>64.765000000000001</v>
      </c>
      <c r="E11" s="68">
        <v>469</v>
      </c>
      <c r="F11" s="99">
        <v>14</v>
      </c>
      <c r="G11" s="66">
        <v>3000</v>
      </c>
      <c r="H11" s="67">
        <v>567.20000000000005</v>
      </c>
      <c r="I11" s="68">
        <v>2000</v>
      </c>
      <c r="J11" s="65">
        <v>0</v>
      </c>
      <c r="K11" s="66">
        <v>0</v>
      </c>
      <c r="L11" s="67">
        <v>0</v>
      </c>
      <c r="M11" s="68">
        <v>0</v>
      </c>
      <c r="N11" s="25"/>
      <c r="O11" s="64">
        <v>44986</v>
      </c>
      <c r="P11" s="65">
        <v>0</v>
      </c>
      <c r="Q11" s="66">
        <v>0</v>
      </c>
      <c r="R11" s="67">
        <v>0</v>
      </c>
      <c r="S11" s="68">
        <v>30000</v>
      </c>
      <c r="T11" s="99">
        <v>0</v>
      </c>
      <c r="U11" s="66">
        <v>0</v>
      </c>
      <c r="V11" s="67">
        <v>0</v>
      </c>
      <c r="W11" s="68">
        <v>0</v>
      </c>
      <c r="X11" s="65">
        <v>0</v>
      </c>
      <c r="Y11" s="66">
        <v>0</v>
      </c>
      <c r="Z11" s="67">
        <v>0</v>
      </c>
      <c r="AA11" s="68">
        <v>0</v>
      </c>
      <c r="AB11" s="18"/>
    </row>
    <row r="12" spans="1:28">
      <c r="A12" s="59">
        <v>45017</v>
      </c>
      <c r="B12" s="100">
        <v>1</v>
      </c>
      <c r="C12" s="61">
        <v>15</v>
      </c>
      <c r="D12" s="62">
        <v>8.0250000000000004</v>
      </c>
      <c r="E12" s="63">
        <v>469</v>
      </c>
      <c r="F12" s="100">
        <v>7</v>
      </c>
      <c r="G12" s="61">
        <v>1400</v>
      </c>
      <c r="H12" s="62">
        <v>253.4</v>
      </c>
      <c r="I12" s="63">
        <v>3000</v>
      </c>
      <c r="J12" s="60">
        <v>0</v>
      </c>
      <c r="K12" s="61">
        <v>0</v>
      </c>
      <c r="L12" s="62">
        <v>0</v>
      </c>
      <c r="M12" s="63">
        <v>0</v>
      </c>
      <c r="N12" s="25"/>
      <c r="O12" s="59">
        <v>45017</v>
      </c>
      <c r="P12" s="100">
        <v>0</v>
      </c>
      <c r="Q12" s="61">
        <v>0</v>
      </c>
      <c r="R12" s="62">
        <v>0</v>
      </c>
      <c r="S12" s="63">
        <v>30000</v>
      </c>
      <c r="T12" s="100">
        <v>0</v>
      </c>
      <c r="U12" s="61">
        <v>0</v>
      </c>
      <c r="V12" s="62">
        <v>0</v>
      </c>
      <c r="W12" s="63">
        <v>0</v>
      </c>
      <c r="X12" s="60">
        <v>0</v>
      </c>
      <c r="Y12" s="61">
        <v>0</v>
      </c>
      <c r="Z12" s="62">
        <v>0</v>
      </c>
      <c r="AA12" s="63">
        <v>0</v>
      </c>
      <c r="AB12" s="18"/>
    </row>
    <row r="13" spans="1:28">
      <c r="A13" s="59">
        <v>45047</v>
      </c>
      <c r="B13" s="60">
        <v>6</v>
      </c>
      <c r="C13" s="61">
        <v>6</v>
      </c>
      <c r="D13" s="62">
        <v>3.2349999999999999</v>
      </c>
      <c r="E13" s="63">
        <v>471</v>
      </c>
      <c r="F13" s="100">
        <v>4</v>
      </c>
      <c r="G13" s="61">
        <v>800</v>
      </c>
      <c r="H13" s="62">
        <v>145</v>
      </c>
      <c r="I13" s="63">
        <v>3000</v>
      </c>
      <c r="J13" s="60">
        <v>0</v>
      </c>
      <c r="K13" s="61">
        <v>0</v>
      </c>
      <c r="L13" s="62">
        <v>0</v>
      </c>
      <c r="M13" s="63">
        <v>0</v>
      </c>
      <c r="N13" s="25"/>
      <c r="O13" s="59">
        <v>45047</v>
      </c>
      <c r="P13" s="60">
        <v>2</v>
      </c>
      <c r="Q13" s="61">
        <v>10000</v>
      </c>
      <c r="R13" s="62">
        <v>17</v>
      </c>
      <c r="S13" s="63">
        <v>40000</v>
      </c>
      <c r="T13" s="100">
        <v>2</v>
      </c>
      <c r="U13" s="61">
        <v>2000</v>
      </c>
      <c r="V13" s="62">
        <v>16.399999999999999</v>
      </c>
      <c r="W13" s="63">
        <v>0</v>
      </c>
      <c r="X13" s="60">
        <v>0</v>
      </c>
      <c r="Y13" s="61">
        <v>0</v>
      </c>
      <c r="Z13" s="62">
        <v>0</v>
      </c>
      <c r="AA13" s="63">
        <v>0</v>
      </c>
      <c r="AB13" s="18"/>
    </row>
    <row r="14" spans="1:28">
      <c r="A14" s="59">
        <v>45078</v>
      </c>
      <c r="B14" s="60">
        <v>3</v>
      </c>
      <c r="C14" s="61">
        <v>3</v>
      </c>
      <c r="D14" s="62">
        <v>1.635</v>
      </c>
      <c r="E14" s="63">
        <v>0</v>
      </c>
      <c r="F14" s="60">
        <v>7</v>
      </c>
      <c r="G14" s="61">
        <v>1400</v>
      </c>
      <c r="H14" s="62">
        <v>252</v>
      </c>
      <c r="I14" s="63">
        <v>2600</v>
      </c>
      <c r="J14" s="60">
        <v>0</v>
      </c>
      <c r="K14" s="61">
        <v>0</v>
      </c>
      <c r="L14" s="62">
        <v>0</v>
      </c>
      <c r="M14" s="63">
        <v>0</v>
      </c>
      <c r="N14" s="25"/>
      <c r="O14" s="59">
        <v>45078</v>
      </c>
      <c r="P14" s="60">
        <v>0</v>
      </c>
      <c r="Q14" s="61">
        <v>0</v>
      </c>
      <c r="R14" s="62">
        <v>0</v>
      </c>
      <c r="S14" s="63">
        <v>0</v>
      </c>
      <c r="T14" s="60">
        <v>1</v>
      </c>
      <c r="U14" s="61">
        <v>1000</v>
      </c>
      <c r="V14" s="62">
        <v>7.8</v>
      </c>
      <c r="W14" s="63">
        <v>1000</v>
      </c>
      <c r="X14" s="60">
        <v>0</v>
      </c>
      <c r="Y14" s="61">
        <v>0</v>
      </c>
      <c r="Z14" s="62">
        <v>0</v>
      </c>
      <c r="AA14" s="63">
        <v>0</v>
      </c>
      <c r="AB14" s="18"/>
    </row>
    <row r="15" spans="1:28">
      <c r="A15" s="59">
        <v>45108</v>
      </c>
      <c r="B15" s="60">
        <v>0</v>
      </c>
      <c r="C15" s="61">
        <v>0</v>
      </c>
      <c r="D15" s="62">
        <v>0</v>
      </c>
      <c r="E15" s="63">
        <v>0</v>
      </c>
      <c r="F15" s="60">
        <v>4</v>
      </c>
      <c r="G15" s="61">
        <v>1000</v>
      </c>
      <c r="H15" s="62">
        <v>172.4</v>
      </c>
      <c r="I15" s="63">
        <v>3600</v>
      </c>
      <c r="J15" s="60">
        <v>0</v>
      </c>
      <c r="K15" s="61">
        <v>0</v>
      </c>
      <c r="L15" s="62">
        <v>0</v>
      </c>
      <c r="M15" s="63">
        <v>0</v>
      </c>
      <c r="N15" s="18"/>
      <c r="O15" s="59">
        <v>45108</v>
      </c>
      <c r="P15" s="60">
        <v>2</v>
      </c>
      <c r="Q15" s="61">
        <v>20000</v>
      </c>
      <c r="R15" s="62">
        <v>32</v>
      </c>
      <c r="S15" s="63">
        <v>10000</v>
      </c>
      <c r="T15" s="60">
        <v>1</v>
      </c>
      <c r="U15" s="61">
        <v>5000</v>
      </c>
      <c r="V15" s="62">
        <v>42</v>
      </c>
      <c r="W15" s="63">
        <v>6000</v>
      </c>
      <c r="X15" s="60">
        <v>0</v>
      </c>
      <c r="Y15" s="61">
        <v>0</v>
      </c>
      <c r="Z15" s="62">
        <v>0</v>
      </c>
      <c r="AA15" s="63">
        <v>0</v>
      </c>
      <c r="AB15" s="21"/>
    </row>
    <row r="16" spans="1:28">
      <c r="A16" s="59">
        <v>45139</v>
      </c>
      <c r="B16" s="60">
        <v>2</v>
      </c>
      <c r="C16" s="61">
        <v>2</v>
      </c>
      <c r="D16" s="62">
        <v>1.0249999999999999</v>
      </c>
      <c r="E16" s="63">
        <v>2</v>
      </c>
      <c r="F16" s="60">
        <v>2</v>
      </c>
      <c r="G16" s="61">
        <v>600</v>
      </c>
      <c r="H16" s="62">
        <v>110.4</v>
      </c>
      <c r="I16" s="63">
        <v>4200</v>
      </c>
      <c r="J16" s="60">
        <v>0</v>
      </c>
      <c r="K16" s="61">
        <v>0</v>
      </c>
      <c r="L16" s="62">
        <v>0</v>
      </c>
      <c r="M16" s="63">
        <v>0</v>
      </c>
      <c r="N16" s="18"/>
      <c r="O16" s="59">
        <v>45139</v>
      </c>
      <c r="P16" s="60">
        <v>0</v>
      </c>
      <c r="Q16" s="61">
        <v>0</v>
      </c>
      <c r="R16" s="62">
        <v>0</v>
      </c>
      <c r="S16" s="63">
        <v>10000</v>
      </c>
      <c r="T16" s="60">
        <v>1</v>
      </c>
      <c r="U16" s="61">
        <v>5000</v>
      </c>
      <c r="V16" s="62">
        <v>40</v>
      </c>
      <c r="W16" s="63">
        <v>11000</v>
      </c>
      <c r="X16" s="60">
        <v>0</v>
      </c>
      <c r="Y16" s="61">
        <v>0</v>
      </c>
      <c r="Z16" s="62">
        <v>0</v>
      </c>
      <c r="AA16" s="63">
        <v>0</v>
      </c>
      <c r="AB16" s="18"/>
    </row>
    <row r="17" spans="1:28">
      <c r="A17" s="59">
        <v>45170</v>
      </c>
      <c r="B17" s="60">
        <v>1</v>
      </c>
      <c r="C17" s="61">
        <v>1</v>
      </c>
      <c r="D17" s="62">
        <v>0.51</v>
      </c>
      <c r="E17" s="63">
        <v>0</v>
      </c>
      <c r="F17" s="60">
        <v>1</v>
      </c>
      <c r="G17" s="61">
        <v>200</v>
      </c>
      <c r="H17" s="62">
        <v>37</v>
      </c>
      <c r="I17" s="63">
        <v>3600</v>
      </c>
      <c r="J17" s="60">
        <v>0</v>
      </c>
      <c r="K17" s="61">
        <v>0</v>
      </c>
      <c r="L17" s="62">
        <v>0</v>
      </c>
      <c r="M17" s="63">
        <v>0</v>
      </c>
      <c r="N17" s="18"/>
      <c r="O17" s="59">
        <v>45170</v>
      </c>
      <c r="P17" s="60">
        <v>0</v>
      </c>
      <c r="Q17" s="61">
        <v>0</v>
      </c>
      <c r="R17" s="62">
        <v>0</v>
      </c>
      <c r="S17" s="63">
        <v>0</v>
      </c>
      <c r="T17" s="60">
        <v>2</v>
      </c>
      <c r="U17" s="61">
        <v>6000</v>
      </c>
      <c r="V17" s="62">
        <v>46.8</v>
      </c>
      <c r="W17" s="63">
        <v>6000</v>
      </c>
      <c r="X17" s="60">
        <v>0</v>
      </c>
      <c r="Y17" s="61">
        <v>0</v>
      </c>
      <c r="Z17" s="62">
        <v>0</v>
      </c>
      <c r="AA17" s="63">
        <v>0</v>
      </c>
      <c r="AB17" s="18"/>
    </row>
    <row r="18" spans="1:28">
      <c r="A18" s="59">
        <v>45200</v>
      </c>
      <c r="B18" s="60">
        <v>0</v>
      </c>
      <c r="C18" s="61">
        <v>0</v>
      </c>
      <c r="D18" s="62">
        <v>0</v>
      </c>
      <c r="E18" s="63">
        <v>0</v>
      </c>
      <c r="F18" s="60">
        <v>3</v>
      </c>
      <c r="G18" s="61">
        <v>600</v>
      </c>
      <c r="H18" s="62">
        <v>113.6</v>
      </c>
      <c r="I18" s="63">
        <v>4200</v>
      </c>
      <c r="J18" s="60">
        <v>0</v>
      </c>
      <c r="K18" s="61">
        <v>0</v>
      </c>
      <c r="L18" s="62">
        <v>0</v>
      </c>
      <c r="M18" s="63">
        <v>0</v>
      </c>
      <c r="N18" s="35"/>
      <c r="O18" s="59">
        <v>45200</v>
      </c>
      <c r="P18" s="60">
        <v>0</v>
      </c>
      <c r="Q18" s="61">
        <v>0</v>
      </c>
      <c r="R18" s="62">
        <v>0</v>
      </c>
      <c r="S18" s="63">
        <v>0</v>
      </c>
      <c r="T18" s="60">
        <v>2</v>
      </c>
      <c r="U18" s="61">
        <v>10000</v>
      </c>
      <c r="V18" s="62">
        <v>76</v>
      </c>
      <c r="W18" s="63">
        <v>16000</v>
      </c>
      <c r="X18" s="60">
        <v>0</v>
      </c>
      <c r="Y18" s="61">
        <v>0</v>
      </c>
      <c r="Z18" s="62">
        <v>0</v>
      </c>
      <c r="AA18" s="63">
        <v>0</v>
      </c>
      <c r="AB18" s="18"/>
    </row>
    <row r="19" spans="1:28">
      <c r="A19" s="59">
        <v>45231</v>
      </c>
      <c r="B19" s="60">
        <v>0</v>
      </c>
      <c r="C19" s="61">
        <v>0</v>
      </c>
      <c r="D19" s="62">
        <v>0</v>
      </c>
      <c r="E19" s="63">
        <v>0</v>
      </c>
      <c r="F19" s="60">
        <v>8</v>
      </c>
      <c r="G19" s="61">
        <v>1800</v>
      </c>
      <c r="H19" s="62">
        <v>312.2</v>
      </c>
      <c r="I19" s="63">
        <v>4000</v>
      </c>
      <c r="J19" s="60">
        <v>0</v>
      </c>
      <c r="K19" s="61">
        <v>0</v>
      </c>
      <c r="L19" s="62">
        <v>0</v>
      </c>
      <c r="M19" s="63">
        <v>0</v>
      </c>
      <c r="N19" s="35"/>
      <c r="O19" s="59">
        <v>45231</v>
      </c>
      <c r="P19" s="60">
        <v>0</v>
      </c>
      <c r="Q19" s="61">
        <v>0</v>
      </c>
      <c r="R19" s="62">
        <v>0</v>
      </c>
      <c r="S19" s="63">
        <v>0</v>
      </c>
      <c r="T19" s="60">
        <v>0</v>
      </c>
      <c r="U19" s="61">
        <v>0</v>
      </c>
      <c r="V19" s="62">
        <v>0</v>
      </c>
      <c r="W19" s="63">
        <v>16000</v>
      </c>
      <c r="X19" s="60">
        <v>0</v>
      </c>
      <c r="Y19" s="61">
        <v>0</v>
      </c>
      <c r="Z19" s="62">
        <v>0</v>
      </c>
      <c r="AA19" s="63">
        <v>0</v>
      </c>
      <c r="AB19" s="18"/>
    </row>
    <row r="20" spans="1:28" ht="15" thickBot="1">
      <c r="A20" s="74">
        <v>45261</v>
      </c>
      <c r="B20" s="75">
        <v>0</v>
      </c>
      <c r="C20" s="76">
        <v>0</v>
      </c>
      <c r="D20" s="77">
        <v>0</v>
      </c>
      <c r="E20" s="78">
        <v>0</v>
      </c>
      <c r="F20" s="75">
        <v>12</v>
      </c>
      <c r="G20" s="76">
        <v>2400</v>
      </c>
      <c r="H20" s="77">
        <v>422</v>
      </c>
      <c r="I20" s="78">
        <v>0</v>
      </c>
      <c r="J20" s="75">
        <v>0</v>
      </c>
      <c r="K20" s="76">
        <v>0</v>
      </c>
      <c r="L20" s="77">
        <v>0</v>
      </c>
      <c r="M20" s="78">
        <v>0</v>
      </c>
      <c r="N20" s="21"/>
      <c r="O20" s="74">
        <v>45261</v>
      </c>
      <c r="P20" s="180">
        <v>0</v>
      </c>
      <c r="Q20" s="76">
        <v>0</v>
      </c>
      <c r="R20" s="77">
        <v>0</v>
      </c>
      <c r="S20" s="78">
        <v>0</v>
      </c>
      <c r="T20" s="75">
        <v>0</v>
      </c>
      <c r="U20" s="76">
        <v>0</v>
      </c>
      <c r="V20" s="77">
        <v>0</v>
      </c>
      <c r="W20" s="78">
        <v>0</v>
      </c>
      <c r="X20" s="75">
        <v>0</v>
      </c>
      <c r="Y20" s="76">
        <v>0</v>
      </c>
      <c r="Z20" s="77">
        <v>0</v>
      </c>
      <c r="AA20" s="78">
        <v>0</v>
      </c>
      <c r="AB20" s="18"/>
    </row>
    <row r="21" spans="1:28">
      <c r="A21" s="92">
        <v>45292</v>
      </c>
      <c r="B21" s="102">
        <v>0</v>
      </c>
      <c r="C21" s="70">
        <v>0</v>
      </c>
      <c r="D21" s="71">
        <v>0</v>
      </c>
      <c r="E21" s="72">
        <v>0</v>
      </c>
      <c r="F21" s="102">
        <v>5</v>
      </c>
      <c r="G21" s="70">
        <v>1600</v>
      </c>
      <c r="H21" s="71">
        <v>274.2</v>
      </c>
      <c r="I21" s="72">
        <v>1600</v>
      </c>
      <c r="J21" s="102">
        <v>0</v>
      </c>
      <c r="K21" s="70">
        <v>0</v>
      </c>
      <c r="L21" s="71">
        <v>0</v>
      </c>
      <c r="M21" s="72">
        <v>0</v>
      </c>
      <c r="N21" s="25"/>
      <c r="O21" s="92">
        <v>45292</v>
      </c>
      <c r="P21" s="69">
        <v>0</v>
      </c>
      <c r="Q21" s="70">
        <v>0</v>
      </c>
      <c r="R21" s="71">
        <v>0</v>
      </c>
      <c r="S21" s="72">
        <v>0</v>
      </c>
      <c r="T21" s="69">
        <v>2</v>
      </c>
      <c r="U21" s="70">
        <v>4000</v>
      </c>
      <c r="V21" s="71">
        <v>33.6</v>
      </c>
      <c r="W21" s="72">
        <v>3000</v>
      </c>
      <c r="X21" s="102">
        <v>0</v>
      </c>
      <c r="Y21" s="70">
        <v>0</v>
      </c>
      <c r="Z21" s="71">
        <v>0</v>
      </c>
      <c r="AA21" s="72">
        <v>0</v>
      </c>
    </row>
    <row r="22" spans="1:28">
      <c r="A22" s="59">
        <v>45323</v>
      </c>
      <c r="B22" s="100">
        <v>0</v>
      </c>
      <c r="C22" s="61">
        <v>0</v>
      </c>
      <c r="D22" s="62">
        <v>0</v>
      </c>
      <c r="E22" s="63">
        <v>0</v>
      </c>
      <c r="F22" s="100">
        <v>3</v>
      </c>
      <c r="G22" s="61">
        <v>600</v>
      </c>
      <c r="H22" s="62">
        <v>102</v>
      </c>
      <c r="I22" s="63">
        <v>2200</v>
      </c>
      <c r="J22" s="100">
        <v>2</v>
      </c>
      <c r="K22" s="61">
        <v>27330</v>
      </c>
      <c r="L22" s="62">
        <v>42.361499999999999</v>
      </c>
      <c r="M22" s="63">
        <v>27330</v>
      </c>
      <c r="N22" s="25"/>
      <c r="O22" s="59">
        <v>45323</v>
      </c>
      <c r="P22" s="100">
        <v>0</v>
      </c>
      <c r="Q22" s="61">
        <v>0</v>
      </c>
      <c r="R22" s="62">
        <v>0</v>
      </c>
      <c r="S22" s="63">
        <v>0</v>
      </c>
      <c r="T22" s="100">
        <v>0</v>
      </c>
      <c r="U22" s="61">
        <v>0</v>
      </c>
      <c r="V22" s="62">
        <v>0</v>
      </c>
      <c r="W22" s="63">
        <v>3000</v>
      </c>
      <c r="X22" s="100">
        <v>0</v>
      </c>
      <c r="Y22" s="61">
        <v>0</v>
      </c>
      <c r="Z22" s="62">
        <v>0</v>
      </c>
      <c r="AA22" s="63">
        <v>0</v>
      </c>
    </row>
    <row r="23" spans="1:28">
      <c r="A23" s="59">
        <v>45352</v>
      </c>
      <c r="B23" s="100">
        <v>0</v>
      </c>
      <c r="C23" s="61">
        <v>0</v>
      </c>
      <c r="D23" s="62">
        <v>0</v>
      </c>
      <c r="E23" s="63">
        <v>0</v>
      </c>
      <c r="F23" s="100">
        <v>9</v>
      </c>
      <c r="G23" s="61">
        <v>2600</v>
      </c>
      <c r="H23" s="62">
        <v>443</v>
      </c>
      <c r="I23" s="63">
        <v>2400</v>
      </c>
      <c r="J23" s="100">
        <v>0</v>
      </c>
      <c r="K23" s="61">
        <v>0</v>
      </c>
      <c r="L23" s="62">
        <v>0</v>
      </c>
      <c r="M23" s="63">
        <v>0</v>
      </c>
      <c r="N23" s="25"/>
      <c r="O23" s="59">
        <v>45352</v>
      </c>
      <c r="P23" s="60">
        <v>0</v>
      </c>
      <c r="Q23" s="61">
        <v>0</v>
      </c>
      <c r="R23" s="62">
        <v>0</v>
      </c>
      <c r="S23" s="63">
        <v>0</v>
      </c>
      <c r="T23" s="60">
        <v>0</v>
      </c>
      <c r="U23" s="61">
        <v>0</v>
      </c>
      <c r="V23" s="62">
        <v>0</v>
      </c>
      <c r="W23" s="63">
        <v>0</v>
      </c>
      <c r="X23" s="100">
        <v>0</v>
      </c>
      <c r="Y23" s="61">
        <v>0</v>
      </c>
      <c r="Z23" s="62">
        <v>0</v>
      </c>
      <c r="AA23" s="63">
        <v>0</v>
      </c>
    </row>
    <row r="24" spans="1:28">
      <c r="A24" s="59">
        <v>45383</v>
      </c>
      <c r="B24" s="100">
        <v>0</v>
      </c>
      <c r="C24" s="61">
        <v>0</v>
      </c>
      <c r="D24" s="62">
        <v>0</v>
      </c>
      <c r="E24" s="63">
        <v>0</v>
      </c>
      <c r="F24" s="100">
        <v>5</v>
      </c>
      <c r="G24" s="61">
        <v>1400</v>
      </c>
      <c r="H24" s="62">
        <v>237.8</v>
      </c>
      <c r="I24" s="63">
        <v>3400</v>
      </c>
      <c r="J24" s="100">
        <v>2</v>
      </c>
      <c r="K24" s="61">
        <v>39001</v>
      </c>
      <c r="L24" s="62">
        <v>62.401699999999998</v>
      </c>
      <c r="M24" s="63">
        <v>46001</v>
      </c>
      <c r="N24" s="25"/>
      <c r="O24" s="59">
        <v>45383</v>
      </c>
      <c r="P24" s="60">
        <v>0</v>
      </c>
      <c r="Q24" s="61">
        <v>0</v>
      </c>
      <c r="R24" s="62">
        <v>0</v>
      </c>
      <c r="S24" s="63">
        <v>0</v>
      </c>
      <c r="T24" s="60">
        <v>1</v>
      </c>
      <c r="U24" s="61">
        <v>5000</v>
      </c>
      <c r="V24" s="62">
        <v>52</v>
      </c>
      <c r="W24" s="63">
        <v>5000</v>
      </c>
      <c r="X24" s="100">
        <v>0</v>
      </c>
      <c r="Y24" s="61">
        <v>0</v>
      </c>
      <c r="Z24" s="62">
        <v>0</v>
      </c>
      <c r="AA24" s="63">
        <v>0</v>
      </c>
    </row>
    <row r="25" spans="1:28">
      <c r="A25" s="59">
        <v>45413</v>
      </c>
      <c r="B25" s="100">
        <v>0</v>
      </c>
      <c r="C25" s="61">
        <v>0</v>
      </c>
      <c r="D25" s="62">
        <v>0</v>
      </c>
      <c r="E25" s="63">
        <v>0</v>
      </c>
      <c r="F25" s="100">
        <v>9</v>
      </c>
      <c r="G25" s="61">
        <v>1800</v>
      </c>
      <c r="H25" s="62">
        <v>304.2</v>
      </c>
      <c r="I25" s="63">
        <v>2000</v>
      </c>
      <c r="J25" s="100">
        <v>1</v>
      </c>
      <c r="K25" s="61">
        <v>10000</v>
      </c>
      <c r="L25" s="62">
        <v>16</v>
      </c>
      <c r="M25" s="63">
        <v>56001</v>
      </c>
      <c r="N25" s="25"/>
      <c r="O25" s="59">
        <v>45413</v>
      </c>
      <c r="P25" s="60">
        <v>0</v>
      </c>
      <c r="Q25" s="61">
        <v>0</v>
      </c>
      <c r="R25" s="62">
        <v>0</v>
      </c>
      <c r="S25" s="63">
        <v>0</v>
      </c>
      <c r="T25" s="60">
        <v>1</v>
      </c>
      <c r="U25" s="61">
        <v>2000</v>
      </c>
      <c r="V25" s="62">
        <v>20.399999999999999</v>
      </c>
      <c r="W25" s="63">
        <v>7000</v>
      </c>
      <c r="X25" s="100">
        <v>0</v>
      </c>
      <c r="Y25" s="61">
        <v>0</v>
      </c>
      <c r="Z25" s="62">
        <v>0</v>
      </c>
      <c r="AA25" s="63">
        <v>0</v>
      </c>
    </row>
    <row r="26" spans="1:28">
      <c r="A26" s="59">
        <v>45444</v>
      </c>
      <c r="B26" s="100"/>
      <c r="C26" s="62"/>
      <c r="D26" s="60"/>
      <c r="E26" s="63"/>
      <c r="F26" s="100"/>
      <c r="G26" s="62"/>
      <c r="H26" s="62"/>
      <c r="I26" s="181"/>
      <c r="J26" s="100"/>
      <c r="K26" s="62"/>
      <c r="L26" s="62"/>
      <c r="M26" s="181"/>
      <c r="N26" s="25"/>
      <c r="O26" s="59">
        <v>45444</v>
      </c>
      <c r="P26" s="60"/>
      <c r="Q26" s="61"/>
      <c r="R26" s="62"/>
      <c r="S26" s="63"/>
      <c r="T26" s="61"/>
      <c r="U26" s="62"/>
      <c r="V26" s="61"/>
      <c r="W26" s="63"/>
      <c r="X26" s="100"/>
      <c r="Y26" s="62"/>
      <c r="Z26" s="62"/>
      <c r="AA26" s="181"/>
    </row>
    <row r="27" spans="1:28">
      <c r="A27" s="59">
        <v>45474</v>
      </c>
      <c r="B27" s="100"/>
      <c r="C27" s="62"/>
      <c r="D27" s="60"/>
      <c r="E27" s="181"/>
      <c r="F27" s="100"/>
      <c r="G27" s="62"/>
      <c r="H27" s="62"/>
      <c r="I27" s="181"/>
      <c r="J27" s="100"/>
      <c r="K27" s="62"/>
      <c r="L27" s="62"/>
      <c r="M27" s="181"/>
      <c r="N27" s="25"/>
      <c r="O27" s="59">
        <v>45474</v>
      </c>
      <c r="P27" s="100"/>
      <c r="Q27" s="62"/>
      <c r="R27" s="60"/>
      <c r="S27" s="181"/>
      <c r="T27" s="100"/>
      <c r="U27" s="62"/>
      <c r="V27" s="62"/>
      <c r="W27" s="181"/>
      <c r="X27" s="100"/>
      <c r="Y27" s="62"/>
      <c r="Z27" s="62"/>
      <c r="AA27" s="181"/>
    </row>
    <row r="28" spans="1:28">
      <c r="A28" s="59">
        <v>45505</v>
      </c>
      <c r="B28" s="100"/>
      <c r="C28" s="62"/>
      <c r="D28" s="60"/>
      <c r="E28" s="181"/>
      <c r="F28" s="100"/>
      <c r="G28" s="62"/>
      <c r="H28" s="62"/>
      <c r="I28" s="181"/>
      <c r="J28" s="100"/>
      <c r="K28" s="62"/>
      <c r="L28" s="62"/>
      <c r="M28" s="181"/>
      <c r="N28" s="25"/>
      <c r="O28" s="59">
        <v>45505</v>
      </c>
      <c r="P28" s="100"/>
      <c r="Q28" s="62"/>
      <c r="R28" s="60"/>
      <c r="S28" s="181"/>
      <c r="T28" s="100"/>
      <c r="U28" s="62"/>
      <c r="V28" s="62"/>
      <c r="W28" s="181"/>
      <c r="X28" s="100"/>
      <c r="Y28" s="62"/>
      <c r="Z28" s="62"/>
      <c r="AA28" s="181"/>
    </row>
    <row r="29" spans="1:28">
      <c r="A29" s="59">
        <v>45536</v>
      </c>
      <c r="B29" s="100"/>
      <c r="C29" s="62"/>
      <c r="D29" s="60"/>
      <c r="E29" s="181"/>
      <c r="F29" s="100"/>
      <c r="G29" s="62"/>
      <c r="H29" s="62"/>
      <c r="I29" s="181"/>
      <c r="J29" s="100"/>
      <c r="K29" s="62"/>
      <c r="L29" s="62"/>
      <c r="M29" s="181"/>
      <c r="N29" s="25"/>
      <c r="O29" s="59">
        <v>45536</v>
      </c>
      <c r="P29" s="100"/>
      <c r="Q29" s="62"/>
      <c r="R29" s="60"/>
      <c r="S29" s="181"/>
      <c r="T29" s="100"/>
      <c r="U29" s="62"/>
      <c r="V29" s="62"/>
      <c r="W29" s="181"/>
      <c r="X29" s="100"/>
      <c r="Y29" s="62"/>
      <c r="Z29" s="62"/>
      <c r="AA29" s="181"/>
    </row>
    <row r="30" spans="1:28">
      <c r="A30" s="59">
        <v>45566</v>
      </c>
      <c r="B30" s="100"/>
      <c r="C30" s="62"/>
      <c r="D30" s="60"/>
      <c r="E30" s="181"/>
      <c r="F30" s="100"/>
      <c r="G30" s="62"/>
      <c r="H30" s="62"/>
      <c r="I30" s="181"/>
      <c r="J30" s="100"/>
      <c r="K30" s="62"/>
      <c r="L30" s="62"/>
      <c r="M30" s="181"/>
      <c r="N30" s="25"/>
      <c r="O30" s="59">
        <v>45566</v>
      </c>
      <c r="P30" s="100"/>
      <c r="Q30" s="62"/>
      <c r="R30" s="60"/>
      <c r="S30" s="181"/>
      <c r="T30" s="100"/>
      <c r="U30" s="62"/>
      <c r="V30" s="62"/>
      <c r="W30" s="181"/>
      <c r="X30" s="100"/>
      <c r="Y30" s="62"/>
      <c r="Z30" s="62"/>
      <c r="AA30" s="181"/>
    </row>
    <row r="31" spans="1:28">
      <c r="A31" s="59">
        <v>45597</v>
      </c>
      <c r="B31" s="100"/>
      <c r="C31" s="62"/>
      <c r="D31" s="60"/>
      <c r="E31" s="181"/>
      <c r="F31" s="100"/>
      <c r="G31" s="62"/>
      <c r="H31" s="62"/>
      <c r="I31" s="181"/>
      <c r="J31" s="100"/>
      <c r="K31" s="62"/>
      <c r="L31" s="62"/>
      <c r="M31" s="181"/>
      <c r="N31" s="25"/>
      <c r="O31" s="59">
        <v>45597</v>
      </c>
      <c r="P31" s="100"/>
      <c r="Q31" s="62"/>
      <c r="R31" s="60"/>
      <c r="S31" s="181"/>
      <c r="T31" s="100"/>
      <c r="U31" s="62"/>
      <c r="V31" s="62"/>
      <c r="W31" s="181"/>
      <c r="X31" s="100"/>
      <c r="Y31" s="62"/>
      <c r="Z31" s="62"/>
      <c r="AA31" s="181"/>
    </row>
    <row r="32" spans="1:28" ht="15" thickBot="1">
      <c r="A32" s="74">
        <v>45627</v>
      </c>
      <c r="B32" s="180"/>
      <c r="C32" s="77"/>
      <c r="D32" s="75"/>
      <c r="E32" s="182"/>
      <c r="F32" s="180"/>
      <c r="G32" s="77"/>
      <c r="H32" s="77"/>
      <c r="I32" s="182"/>
      <c r="J32" s="180"/>
      <c r="K32" s="77"/>
      <c r="L32" s="77"/>
      <c r="M32" s="182"/>
      <c r="N32" s="25"/>
      <c r="O32" s="74">
        <v>45627</v>
      </c>
      <c r="P32" s="180"/>
      <c r="Q32" s="77"/>
      <c r="R32" s="75"/>
      <c r="S32" s="182"/>
      <c r="T32" s="180"/>
      <c r="U32" s="77"/>
      <c r="V32" s="77"/>
      <c r="W32" s="182"/>
      <c r="X32" s="180"/>
      <c r="Y32" s="77"/>
      <c r="Z32" s="77"/>
      <c r="AA32" s="182"/>
    </row>
    <row r="33" spans="1:27">
      <c r="A33" s="79" t="s">
        <v>58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25"/>
      <c r="O33" s="79" t="s">
        <v>58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</row>
    <row r="34" spans="1:27" ht="1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83"/>
      <c r="O34" s="101"/>
      <c r="P34" s="83"/>
      <c r="Q34" s="83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5" thickBot="1">
      <c r="A35" s="84"/>
      <c r="B35" s="260" t="s">
        <v>94</v>
      </c>
      <c r="C35" s="261"/>
      <c r="D35" s="261"/>
      <c r="E35" s="262"/>
      <c r="F35" s="260" t="s">
        <v>95</v>
      </c>
      <c r="G35" s="261"/>
      <c r="H35" s="261"/>
      <c r="I35" s="262"/>
      <c r="J35" s="260" t="s">
        <v>111</v>
      </c>
      <c r="K35" s="261"/>
      <c r="L35" s="261"/>
      <c r="M35" s="262"/>
      <c r="N35" s="18"/>
      <c r="O35" s="84"/>
      <c r="P35" s="260" t="s">
        <v>98</v>
      </c>
      <c r="Q35" s="261"/>
      <c r="R35" s="261"/>
      <c r="S35" s="262"/>
      <c r="T35" s="260" t="s">
        <v>112</v>
      </c>
      <c r="U35" s="261"/>
      <c r="V35" s="261"/>
      <c r="W35" s="262"/>
      <c r="X35" s="260" t="s">
        <v>104</v>
      </c>
      <c r="Y35" s="261"/>
      <c r="Z35" s="261"/>
      <c r="AA35" s="262"/>
    </row>
    <row r="36" spans="1:27" ht="15" thickBot="1">
      <c r="A36" s="85"/>
      <c r="B36" s="283" t="s">
        <v>87</v>
      </c>
      <c r="C36" s="261" t="s">
        <v>88</v>
      </c>
      <c r="D36" s="285" t="s">
        <v>89</v>
      </c>
      <c r="E36" s="282" t="s">
        <v>90</v>
      </c>
      <c r="F36" s="260" t="s">
        <v>87</v>
      </c>
      <c r="G36" s="284" t="s">
        <v>88</v>
      </c>
      <c r="H36" s="285" t="s">
        <v>89</v>
      </c>
      <c r="I36" s="288" t="s">
        <v>90</v>
      </c>
      <c r="J36" s="283" t="s">
        <v>87</v>
      </c>
      <c r="K36" s="261" t="s">
        <v>88</v>
      </c>
      <c r="L36" s="285" t="s">
        <v>89</v>
      </c>
      <c r="M36" s="269" t="s">
        <v>90</v>
      </c>
      <c r="N36" s="86"/>
      <c r="O36" s="85"/>
      <c r="P36" s="263" t="s">
        <v>87</v>
      </c>
      <c r="Q36" s="265" t="s">
        <v>88</v>
      </c>
      <c r="R36" s="267" t="s">
        <v>89</v>
      </c>
      <c r="S36" s="269" t="s">
        <v>90</v>
      </c>
      <c r="T36" s="263" t="s">
        <v>87</v>
      </c>
      <c r="U36" s="265" t="s">
        <v>88</v>
      </c>
      <c r="V36" s="267" t="s">
        <v>89</v>
      </c>
      <c r="W36" s="269" t="s">
        <v>90</v>
      </c>
      <c r="X36" s="283" t="s">
        <v>87</v>
      </c>
      <c r="Y36" s="284" t="s">
        <v>88</v>
      </c>
      <c r="Z36" s="285" t="s">
        <v>113</v>
      </c>
      <c r="AA36" s="282" t="s">
        <v>90</v>
      </c>
    </row>
    <row r="37" spans="1:27" ht="15" thickBot="1">
      <c r="A37" s="54"/>
      <c r="B37" s="264"/>
      <c r="C37" s="286"/>
      <c r="D37" s="268"/>
      <c r="E37" s="270"/>
      <c r="F37" s="287"/>
      <c r="G37" s="266"/>
      <c r="H37" s="268"/>
      <c r="I37" s="289"/>
      <c r="J37" s="264"/>
      <c r="K37" s="286"/>
      <c r="L37" s="268"/>
      <c r="M37" s="270"/>
      <c r="N37" s="37"/>
      <c r="O37" s="54"/>
      <c r="P37" s="264"/>
      <c r="Q37" s="266"/>
      <c r="R37" s="268"/>
      <c r="S37" s="270"/>
      <c r="T37" s="264"/>
      <c r="U37" s="266"/>
      <c r="V37" s="268"/>
      <c r="W37" s="270"/>
      <c r="X37" s="264"/>
      <c r="Y37" s="266"/>
      <c r="Z37" s="268"/>
      <c r="AA37" s="270"/>
    </row>
    <row r="38" spans="1:27">
      <c r="A38" s="92">
        <v>44927</v>
      </c>
      <c r="B38" s="69">
        <v>0</v>
      </c>
      <c r="C38" s="70">
        <v>0</v>
      </c>
      <c r="D38" s="71">
        <v>0</v>
      </c>
      <c r="E38" s="72">
        <v>0</v>
      </c>
      <c r="F38" s="102">
        <v>0</v>
      </c>
      <c r="G38" s="70">
        <v>0</v>
      </c>
      <c r="H38" s="71">
        <v>0</v>
      </c>
      <c r="I38" s="72">
        <v>0</v>
      </c>
      <c r="J38" s="69">
        <v>0</v>
      </c>
      <c r="K38" s="70">
        <v>0</v>
      </c>
      <c r="L38" s="71">
        <v>0</v>
      </c>
      <c r="M38" s="72">
        <v>0</v>
      </c>
      <c r="N38" s="25"/>
      <c r="O38" s="59">
        <v>44927</v>
      </c>
      <c r="P38" s="102">
        <v>0</v>
      </c>
      <c r="Q38" s="70">
        <v>0</v>
      </c>
      <c r="R38" s="71">
        <v>0</v>
      </c>
      <c r="S38" s="72">
        <v>0</v>
      </c>
      <c r="T38" s="102">
        <v>0</v>
      </c>
      <c r="U38" s="70">
        <v>0</v>
      </c>
      <c r="V38" s="71">
        <v>0</v>
      </c>
      <c r="W38" s="72">
        <v>0</v>
      </c>
      <c r="X38" s="102">
        <v>0</v>
      </c>
      <c r="Y38" s="70">
        <v>0</v>
      </c>
      <c r="Z38" s="71">
        <v>0</v>
      </c>
      <c r="AA38" s="72">
        <v>0</v>
      </c>
    </row>
    <row r="39" spans="1:27">
      <c r="A39" s="59">
        <v>44958</v>
      </c>
      <c r="B39" s="60">
        <v>1</v>
      </c>
      <c r="C39" s="61">
        <v>2000</v>
      </c>
      <c r="D39" s="62">
        <v>2</v>
      </c>
      <c r="E39" s="63">
        <v>2000</v>
      </c>
      <c r="F39" s="60">
        <v>0</v>
      </c>
      <c r="G39" s="61">
        <v>0</v>
      </c>
      <c r="H39" s="62">
        <v>0</v>
      </c>
      <c r="I39" s="63">
        <v>0</v>
      </c>
      <c r="J39" s="60">
        <v>0</v>
      </c>
      <c r="K39" s="61">
        <v>0</v>
      </c>
      <c r="L39" s="62">
        <v>0</v>
      </c>
      <c r="M39" s="63">
        <v>0</v>
      </c>
      <c r="N39" s="88"/>
      <c r="O39" s="59">
        <v>44958</v>
      </c>
      <c r="P39" s="100">
        <v>0</v>
      </c>
      <c r="Q39" s="61">
        <v>0</v>
      </c>
      <c r="R39" s="62">
        <v>0</v>
      </c>
      <c r="S39" s="63">
        <v>0</v>
      </c>
      <c r="T39" s="100">
        <v>0</v>
      </c>
      <c r="U39" s="61">
        <v>0</v>
      </c>
      <c r="V39" s="62">
        <v>0</v>
      </c>
      <c r="W39" s="63">
        <v>0</v>
      </c>
      <c r="X39" s="100">
        <v>0</v>
      </c>
      <c r="Y39" s="61">
        <v>0</v>
      </c>
      <c r="Z39" s="62">
        <v>0</v>
      </c>
      <c r="AA39" s="63">
        <v>0</v>
      </c>
    </row>
    <row r="40" spans="1:27">
      <c r="A40" s="59">
        <v>44986</v>
      </c>
      <c r="B40" s="60">
        <v>0</v>
      </c>
      <c r="C40" s="61">
        <v>0</v>
      </c>
      <c r="D40" s="62">
        <v>0</v>
      </c>
      <c r="E40" s="63">
        <v>0</v>
      </c>
      <c r="F40" s="60">
        <v>0</v>
      </c>
      <c r="G40" s="61">
        <v>0</v>
      </c>
      <c r="H40" s="62">
        <v>0</v>
      </c>
      <c r="I40" s="63">
        <v>0</v>
      </c>
      <c r="J40" s="60">
        <v>0</v>
      </c>
      <c r="K40" s="61">
        <v>0</v>
      </c>
      <c r="L40" s="62">
        <v>0</v>
      </c>
      <c r="M40" s="63">
        <v>0</v>
      </c>
      <c r="N40" s="88"/>
      <c r="O40" s="59">
        <v>44986</v>
      </c>
      <c r="P40" s="100">
        <v>2</v>
      </c>
      <c r="Q40" s="61">
        <v>5600</v>
      </c>
      <c r="R40" s="62">
        <v>89.6</v>
      </c>
      <c r="S40" s="63">
        <v>600</v>
      </c>
      <c r="T40" s="100">
        <v>0</v>
      </c>
      <c r="U40" s="61">
        <v>0</v>
      </c>
      <c r="V40" s="62">
        <v>0</v>
      </c>
      <c r="W40" s="63">
        <v>0</v>
      </c>
      <c r="X40" s="100">
        <v>0</v>
      </c>
      <c r="Y40" s="61">
        <v>0</v>
      </c>
      <c r="Z40" s="62">
        <v>0</v>
      </c>
      <c r="AA40" s="63">
        <v>0</v>
      </c>
    </row>
    <row r="41" spans="1:27">
      <c r="A41" s="59">
        <v>45017</v>
      </c>
      <c r="B41" s="100">
        <v>0</v>
      </c>
      <c r="C41" s="61">
        <v>0</v>
      </c>
      <c r="D41" s="62">
        <v>0</v>
      </c>
      <c r="E41" s="63">
        <v>0</v>
      </c>
      <c r="F41" s="100">
        <v>0</v>
      </c>
      <c r="G41" s="61">
        <v>0</v>
      </c>
      <c r="H41" s="62">
        <v>0</v>
      </c>
      <c r="I41" s="63">
        <v>0</v>
      </c>
      <c r="J41" s="60">
        <v>0</v>
      </c>
      <c r="K41" s="61">
        <v>0</v>
      </c>
      <c r="L41" s="62">
        <v>0</v>
      </c>
      <c r="M41" s="63">
        <v>0</v>
      </c>
      <c r="N41" s="88"/>
      <c r="O41" s="59">
        <v>45017</v>
      </c>
      <c r="P41" s="100">
        <v>0</v>
      </c>
      <c r="Q41" s="61">
        <v>0</v>
      </c>
      <c r="R41" s="62">
        <v>0</v>
      </c>
      <c r="S41" s="63">
        <v>600</v>
      </c>
      <c r="T41" s="100">
        <v>0</v>
      </c>
      <c r="U41" s="61">
        <v>0</v>
      </c>
      <c r="V41" s="62">
        <v>0</v>
      </c>
      <c r="W41" s="63">
        <v>0</v>
      </c>
      <c r="X41" s="100">
        <v>0</v>
      </c>
      <c r="Y41" s="61">
        <v>0</v>
      </c>
      <c r="Z41" s="62">
        <v>0</v>
      </c>
      <c r="AA41" s="63">
        <v>0</v>
      </c>
    </row>
    <row r="42" spans="1:27">
      <c r="A42" s="59">
        <v>45047</v>
      </c>
      <c r="B42" s="60">
        <v>0</v>
      </c>
      <c r="C42" s="61">
        <v>0</v>
      </c>
      <c r="D42" s="62">
        <v>0</v>
      </c>
      <c r="E42" s="63">
        <v>0</v>
      </c>
      <c r="F42" s="60">
        <v>0</v>
      </c>
      <c r="G42" s="61">
        <v>0</v>
      </c>
      <c r="H42" s="62">
        <v>0</v>
      </c>
      <c r="I42" s="63">
        <v>0</v>
      </c>
      <c r="J42" s="60">
        <v>0</v>
      </c>
      <c r="K42" s="61">
        <v>0</v>
      </c>
      <c r="L42" s="62">
        <v>0</v>
      </c>
      <c r="M42" s="63">
        <v>0</v>
      </c>
      <c r="N42" s="89"/>
      <c r="O42" s="59">
        <v>45047</v>
      </c>
      <c r="P42" s="100">
        <v>0</v>
      </c>
      <c r="Q42" s="61">
        <v>0</v>
      </c>
      <c r="R42" s="62">
        <v>0</v>
      </c>
      <c r="S42" s="63">
        <v>600</v>
      </c>
      <c r="T42" s="100">
        <v>0</v>
      </c>
      <c r="U42" s="61">
        <v>0</v>
      </c>
      <c r="V42" s="62">
        <v>0</v>
      </c>
      <c r="W42" s="63">
        <v>0</v>
      </c>
      <c r="X42" s="100">
        <v>0</v>
      </c>
      <c r="Y42" s="61">
        <v>0</v>
      </c>
      <c r="Z42" s="62">
        <v>0</v>
      </c>
      <c r="AA42" s="63">
        <v>0</v>
      </c>
    </row>
    <row r="43" spans="1:27">
      <c r="A43" s="59">
        <v>45078</v>
      </c>
      <c r="B43" s="60">
        <v>0</v>
      </c>
      <c r="C43" s="61">
        <v>0</v>
      </c>
      <c r="D43" s="62">
        <v>0</v>
      </c>
      <c r="E43" s="63">
        <v>0</v>
      </c>
      <c r="F43" s="60">
        <v>1</v>
      </c>
      <c r="G43" s="61">
        <v>1500</v>
      </c>
      <c r="H43" s="62">
        <v>9.9</v>
      </c>
      <c r="I43" s="63">
        <v>1500</v>
      </c>
      <c r="J43" s="60">
        <v>0</v>
      </c>
      <c r="K43" s="61">
        <v>0</v>
      </c>
      <c r="L43" s="62">
        <v>0</v>
      </c>
      <c r="M43" s="63">
        <v>0</v>
      </c>
      <c r="N43" s="89"/>
      <c r="O43" s="59">
        <v>45078</v>
      </c>
      <c r="P43" s="100">
        <v>0</v>
      </c>
      <c r="Q43" s="61">
        <v>0</v>
      </c>
      <c r="R43" s="62">
        <v>0</v>
      </c>
      <c r="S43" s="63">
        <v>0</v>
      </c>
      <c r="T43" s="100">
        <v>0</v>
      </c>
      <c r="U43" s="61">
        <v>0</v>
      </c>
      <c r="V43" s="62">
        <v>0</v>
      </c>
      <c r="W43" s="63">
        <v>0</v>
      </c>
      <c r="X43" s="100">
        <v>0</v>
      </c>
      <c r="Y43" s="61">
        <v>0</v>
      </c>
      <c r="Z43" s="62">
        <v>0</v>
      </c>
      <c r="AA43" s="63">
        <v>0</v>
      </c>
    </row>
    <row r="44" spans="1:27">
      <c r="A44" s="59">
        <v>45108</v>
      </c>
      <c r="B44" s="60">
        <v>0</v>
      </c>
      <c r="C44" s="61">
        <v>0</v>
      </c>
      <c r="D44" s="62">
        <v>0</v>
      </c>
      <c r="E44" s="63">
        <v>0</v>
      </c>
      <c r="F44" s="60">
        <v>0</v>
      </c>
      <c r="G44" s="61">
        <v>0</v>
      </c>
      <c r="H44" s="62">
        <v>0</v>
      </c>
      <c r="I44" s="63">
        <v>1500</v>
      </c>
      <c r="J44" s="60">
        <v>0</v>
      </c>
      <c r="K44" s="61">
        <v>0</v>
      </c>
      <c r="L44" s="62">
        <v>0</v>
      </c>
      <c r="M44" s="63">
        <v>0</v>
      </c>
      <c r="N44" s="89"/>
      <c r="O44" s="59">
        <v>45108</v>
      </c>
      <c r="P44" s="100">
        <v>1</v>
      </c>
      <c r="Q44" s="61">
        <v>2000</v>
      </c>
      <c r="R44" s="62">
        <v>36</v>
      </c>
      <c r="S44" s="63">
        <v>2000</v>
      </c>
      <c r="T44" s="100">
        <v>0</v>
      </c>
      <c r="U44" s="61">
        <v>0</v>
      </c>
      <c r="V44" s="62">
        <v>0</v>
      </c>
      <c r="W44" s="63">
        <v>0</v>
      </c>
      <c r="X44" s="100">
        <v>0</v>
      </c>
      <c r="Y44" s="61">
        <v>0</v>
      </c>
      <c r="Z44" s="62">
        <v>0</v>
      </c>
      <c r="AA44" s="63">
        <v>0</v>
      </c>
    </row>
    <row r="45" spans="1:27">
      <c r="A45" s="59">
        <v>45139</v>
      </c>
      <c r="B45" s="60">
        <v>1</v>
      </c>
      <c r="C45" s="61">
        <v>3000</v>
      </c>
      <c r="D45" s="62">
        <v>3.9</v>
      </c>
      <c r="E45" s="63">
        <v>3000</v>
      </c>
      <c r="F45" s="60">
        <v>0</v>
      </c>
      <c r="G45" s="61">
        <v>0</v>
      </c>
      <c r="H45" s="62">
        <v>0</v>
      </c>
      <c r="I45" s="63">
        <v>1500</v>
      </c>
      <c r="J45" s="60">
        <v>0</v>
      </c>
      <c r="K45" s="61">
        <v>0</v>
      </c>
      <c r="L45" s="62">
        <v>0</v>
      </c>
      <c r="M45" s="63">
        <v>0</v>
      </c>
      <c r="N45" s="89"/>
      <c r="O45" s="59">
        <v>45139</v>
      </c>
      <c r="P45" s="60">
        <v>0</v>
      </c>
      <c r="Q45" s="61">
        <v>0</v>
      </c>
      <c r="R45" s="62">
        <v>0</v>
      </c>
      <c r="S45" s="63">
        <v>2000</v>
      </c>
      <c r="T45" s="60">
        <v>0</v>
      </c>
      <c r="U45" s="61">
        <v>0</v>
      </c>
      <c r="V45" s="62">
        <v>0</v>
      </c>
      <c r="W45" s="63">
        <v>0</v>
      </c>
      <c r="X45" s="60">
        <v>0</v>
      </c>
      <c r="Y45" s="61">
        <v>0</v>
      </c>
      <c r="Z45" s="62">
        <v>0</v>
      </c>
      <c r="AA45" s="63">
        <v>0</v>
      </c>
    </row>
    <row r="46" spans="1:27">
      <c r="A46" s="59">
        <v>45170</v>
      </c>
      <c r="B46" s="60">
        <v>1</v>
      </c>
      <c r="C46" s="61">
        <v>5000</v>
      </c>
      <c r="D46" s="62">
        <v>7.25</v>
      </c>
      <c r="E46" s="63">
        <v>5000</v>
      </c>
      <c r="F46" s="60">
        <v>0</v>
      </c>
      <c r="G46" s="61">
        <v>0</v>
      </c>
      <c r="H46" s="62">
        <v>0</v>
      </c>
      <c r="I46" s="63">
        <v>0</v>
      </c>
      <c r="J46" s="60">
        <v>0</v>
      </c>
      <c r="K46" s="61">
        <v>0</v>
      </c>
      <c r="L46" s="62">
        <v>0</v>
      </c>
      <c r="M46" s="63">
        <v>0</v>
      </c>
      <c r="N46" s="89"/>
      <c r="O46" s="59">
        <v>45170</v>
      </c>
      <c r="P46" s="60">
        <v>0</v>
      </c>
      <c r="Q46" s="61">
        <v>0</v>
      </c>
      <c r="R46" s="62">
        <v>0</v>
      </c>
      <c r="S46" s="63">
        <v>0</v>
      </c>
      <c r="T46" s="60">
        <v>0</v>
      </c>
      <c r="U46" s="61">
        <v>0</v>
      </c>
      <c r="V46" s="62">
        <v>0</v>
      </c>
      <c r="W46" s="63">
        <v>0</v>
      </c>
      <c r="X46" s="60">
        <v>0</v>
      </c>
      <c r="Y46" s="61">
        <v>0</v>
      </c>
      <c r="Z46" s="62">
        <v>0</v>
      </c>
      <c r="AA46" s="63">
        <v>0</v>
      </c>
    </row>
    <row r="47" spans="1:27">
      <c r="A47" s="59">
        <v>45200</v>
      </c>
      <c r="B47" s="60">
        <v>0</v>
      </c>
      <c r="C47" s="61">
        <v>0</v>
      </c>
      <c r="D47" s="62">
        <v>0</v>
      </c>
      <c r="E47" s="63">
        <v>5000</v>
      </c>
      <c r="F47" s="60">
        <v>0</v>
      </c>
      <c r="G47" s="61">
        <v>0</v>
      </c>
      <c r="H47" s="62">
        <v>0</v>
      </c>
      <c r="I47" s="63">
        <v>0</v>
      </c>
      <c r="J47" s="60">
        <v>0</v>
      </c>
      <c r="K47" s="61">
        <v>0</v>
      </c>
      <c r="L47" s="62">
        <v>0</v>
      </c>
      <c r="M47" s="63">
        <v>0</v>
      </c>
      <c r="N47" s="89"/>
      <c r="O47" s="59">
        <v>45200</v>
      </c>
      <c r="P47" s="60">
        <v>0</v>
      </c>
      <c r="Q47" s="61">
        <v>0</v>
      </c>
      <c r="R47" s="62">
        <v>0</v>
      </c>
      <c r="S47" s="63">
        <v>0</v>
      </c>
      <c r="T47" s="60">
        <v>0</v>
      </c>
      <c r="U47" s="61">
        <v>0</v>
      </c>
      <c r="V47" s="62">
        <v>0</v>
      </c>
      <c r="W47" s="63">
        <v>0</v>
      </c>
      <c r="X47" s="60">
        <v>0</v>
      </c>
      <c r="Y47" s="61">
        <v>0</v>
      </c>
      <c r="Z47" s="62">
        <v>0</v>
      </c>
      <c r="AA47" s="63">
        <v>0</v>
      </c>
    </row>
    <row r="48" spans="1:27">
      <c r="A48" s="59">
        <v>45231</v>
      </c>
      <c r="B48" s="60">
        <v>0</v>
      </c>
      <c r="C48" s="61">
        <v>0</v>
      </c>
      <c r="D48" s="62">
        <v>0</v>
      </c>
      <c r="E48" s="63">
        <v>5000</v>
      </c>
      <c r="F48" s="60">
        <v>0</v>
      </c>
      <c r="G48" s="61">
        <v>0</v>
      </c>
      <c r="H48" s="62">
        <v>0</v>
      </c>
      <c r="I48" s="63">
        <v>0</v>
      </c>
      <c r="J48" s="60">
        <v>0</v>
      </c>
      <c r="K48" s="61">
        <v>0</v>
      </c>
      <c r="L48" s="62">
        <v>0</v>
      </c>
      <c r="M48" s="63">
        <v>0</v>
      </c>
      <c r="N48" s="89"/>
      <c r="O48" s="59">
        <v>45231</v>
      </c>
      <c r="P48" s="60">
        <v>0</v>
      </c>
      <c r="Q48" s="61">
        <v>0</v>
      </c>
      <c r="R48" s="62">
        <v>0</v>
      </c>
      <c r="S48" s="63">
        <v>0</v>
      </c>
      <c r="T48" s="60">
        <v>0</v>
      </c>
      <c r="U48" s="61">
        <v>0</v>
      </c>
      <c r="V48" s="62">
        <v>0</v>
      </c>
      <c r="W48" s="63">
        <v>0</v>
      </c>
      <c r="X48" s="60">
        <v>0</v>
      </c>
      <c r="Y48" s="61">
        <v>0</v>
      </c>
      <c r="Z48" s="62">
        <v>0</v>
      </c>
      <c r="AA48" s="63">
        <v>0</v>
      </c>
    </row>
    <row r="49" spans="1:27" ht="15" thickBot="1">
      <c r="A49" s="74">
        <v>45261</v>
      </c>
      <c r="B49" s="75">
        <v>0</v>
      </c>
      <c r="C49" s="76">
        <v>0</v>
      </c>
      <c r="D49" s="77">
        <v>0</v>
      </c>
      <c r="E49" s="78">
        <v>0</v>
      </c>
      <c r="F49" s="75">
        <v>0</v>
      </c>
      <c r="G49" s="76">
        <v>0</v>
      </c>
      <c r="H49" s="77">
        <v>0</v>
      </c>
      <c r="I49" s="78">
        <v>0</v>
      </c>
      <c r="J49" s="75">
        <v>0</v>
      </c>
      <c r="K49" s="76">
        <v>0</v>
      </c>
      <c r="L49" s="77">
        <v>0</v>
      </c>
      <c r="M49" s="78">
        <v>0</v>
      </c>
      <c r="N49" s="89"/>
      <c r="O49" s="74">
        <v>45261</v>
      </c>
      <c r="P49" s="180">
        <v>0</v>
      </c>
      <c r="Q49" s="76">
        <v>0</v>
      </c>
      <c r="R49" s="77">
        <v>0</v>
      </c>
      <c r="S49" s="78">
        <v>0</v>
      </c>
      <c r="T49" s="75">
        <v>0</v>
      </c>
      <c r="U49" s="76">
        <v>0</v>
      </c>
      <c r="V49" s="77">
        <v>0</v>
      </c>
      <c r="W49" s="78">
        <v>0</v>
      </c>
      <c r="X49" s="75">
        <v>0</v>
      </c>
      <c r="Y49" s="76">
        <v>0</v>
      </c>
      <c r="Z49" s="77">
        <v>0</v>
      </c>
      <c r="AA49" s="78">
        <v>0</v>
      </c>
    </row>
    <row r="50" spans="1:27">
      <c r="A50" s="92">
        <v>45292</v>
      </c>
      <c r="B50" s="69">
        <v>1</v>
      </c>
      <c r="C50" s="70">
        <v>5000</v>
      </c>
      <c r="D50" s="71">
        <v>7</v>
      </c>
      <c r="E50" s="72">
        <v>5000</v>
      </c>
      <c r="F50" s="69">
        <v>0</v>
      </c>
      <c r="G50" s="70">
        <v>0</v>
      </c>
      <c r="H50" s="71">
        <v>0</v>
      </c>
      <c r="I50" s="72">
        <v>0</v>
      </c>
      <c r="J50" s="102">
        <v>0</v>
      </c>
      <c r="K50" s="70">
        <v>0</v>
      </c>
      <c r="L50" s="71">
        <v>0</v>
      </c>
      <c r="M50" s="72">
        <v>0</v>
      </c>
      <c r="N50" s="83"/>
      <c r="O50" s="92">
        <v>45292</v>
      </c>
      <c r="P50" s="69">
        <v>0</v>
      </c>
      <c r="Q50" s="70">
        <v>0</v>
      </c>
      <c r="R50" s="71">
        <v>0</v>
      </c>
      <c r="S50" s="72">
        <v>0</v>
      </c>
      <c r="T50" s="69">
        <v>0</v>
      </c>
      <c r="U50" s="70">
        <v>0</v>
      </c>
      <c r="V50" s="71">
        <v>0</v>
      </c>
      <c r="W50" s="72">
        <v>0</v>
      </c>
      <c r="X50" s="102">
        <v>0</v>
      </c>
      <c r="Y50" s="70">
        <v>0</v>
      </c>
      <c r="Z50" s="71">
        <v>0</v>
      </c>
      <c r="AA50" s="72">
        <v>0</v>
      </c>
    </row>
    <row r="51" spans="1:27">
      <c r="A51" s="59">
        <v>45323</v>
      </c>
      <c r="B51" s="100">
        <v>0</v>
      </c>
      <c r="C51" s="61">
        <v>0</v>
      </c>
      <c r="D51" s="62">
        <v>0</v>
      </c>
      <c r="E51" s="63">
        <v>5000</v>
      </c>
      <c r="F51" s="100">
        <v>1</v>
      </c>
      <c r="G51" s="61">
        <v>4700</v>
      </c>
      <c r="H51" s="62">
        <v>31.96</v>
      </c>
      <c r="I51" s="63">
        <v>4700</v>
      </c>
      <c r="J51" s="100">
        <v>0</v>
      </c>
      <c r="K51" s="61">
        <v>0</v>
      </c>
      <c r="L51" s="62">
        <v>0</v>
      </c>
      <c r="M51" s="63">
        <v>0</v>
      </c>
      <c r="N51" s="83"/>
      <c r="O51" s="59">
        <v>45323</v>
      </c>
      <c r="P51" s="100">
        <v>0</v>
      </c>
      <c r="Q51" s="61">
        <v>0</v>
      </c>
      <c r="R51" s="62">
        <v>0</v>
      </c>
      <c r="S51" s="63">
        <v>0</v>
      </c>
      <c r="T51" s="100">
        <v>0</v>
      </c>
      <c r="U51" s="61">
        <v>0</v>
      </c>
      <c r="V51" s="62">
        <v>0</v>
      </c>
      <c r="W51" s="63">
        <v>0</v>
      </c>
      <c r="X51" s="100">
        <v>0</v>
      </c>
      <c r="Y51" s="61">
        <v>0</v>
      </c>
      <c r="Z51" s="62">
        <v>0</v>
      </c>
      <c r="AA51" s="63">
        <v>0</v>
      </c>
    </row>
    <row r="52" spans="1:27">
      <c r="A52" s="59">
        <v>45352</v>
      </c>
      <c r="B52" s="60">
        <v>0</v>
      </c>
      <c r="C52" s="61">
        <v>0</v>
      </c>
      <c r="D52" s="62">
        <v>0</v>
      </c>
      <c r="E52" s="63">
        <v>0</v>
      </c>
      <c r="F52" s="60">
        <v>2</v>
      </c>
      <c r="G52" s="61">
        <v>1510</v>
      </c>
      <c r="H52" s="62">
        <v>9.968</v>
      </c>
      <c r="I52" s="63">
        <v>1510</v>
      </c>
      <c r="J52" s="100">
        <v>0</v>
      </c>
      <c r="K52" s="61">
        <v>0</v>
      </c>
      <c r="L52" s="62">
        <v>0</v>
      </c>
      <c r="M52" s="63">
        <v>0</v>
      </c>
      <c r="N52" s="183"/>
      <c r="O52" s="59">
        <v>45352</v>
      </c>
      <c r="P52" s="60">
        <v>0</v>
      </c>
      <c r="Q52" s="61">
        <v>0</v>
      </c>
      <c r="R52" s="62">
        <v>0</v>
      </c>
      <c r="S52" s="63">
        <v>0</v>
      </c>
      <c r="T52" s="60">
        <v>1</v>
      </c>
      <c r="U52" s="61">
        <v>5000</v>
      </c>
      <c r="V52" s="62">
        <v>6</v>
      </c>
      <c r="W52" s="63">
        <v>5000</v>
      </c>
      <c r="X52" s="100">
        <v>0</v>
      </c>
      <c r="Y52" s="61">
        <v>0</v>
      </c>
      <c r="Z52" s="62">
        <v>0</v>
      </c>
      <c r="AA52" s="63">
        <v>0</v>
      </c>
    </row>
    <row r="53" spans="1:27">
      <c r="A53" s="59">
        <v>45383</v>
      </c>
      <c r="B53" s="100">
        <v>0</v>
      </c>
      <c r="C53" s="61">
        <v>0</v>
      </c>
      <c r="D53" s="62">
        <v>0</v>
      </c>
      <c r="E53" s="63">
        <v>0</v>
      </c>
      <c r="F53" s="100">
        <v>0</v>
      </c>
      <c r="G53" s="61">
        <v>0</v>
      </c>
      <c r="H53" s="62">
        <v>0</v>
      </c>
      <c r="I53" s="63">
        <v>1510</v>
      </c>
      <c r="J53" s="100">
        <v>0</v>
      </c>
      <c r="K53" s="61">
        <v>0</v>
      </c>
      <c r="L53" s="62">
        <v>0</v>
      </c>
      <c r="M53" s="63">
        <v>0</v>
      </c>
      <c r="N53" s="25"/>
      <c r="O53" s="59">
        <v>45383</v>
      </c>
      <c r="P53" s="60">
        <v>0</v>
      </c>
      <c r="Q53" s="61">
        <v>0</v>
      </c>
      <c r="R53" s="62">
        <v>0</v>
      </c>
      <c r="S53" s="63">
        <v>0</v>
      </c>
      <c r="T53" s="60">
        <v>1</v>
      </c>
      <c r="U53" s="61">
        <v>15000</v>
      </c>
      <c r="V53" s="62">
        <v>18</v>
      </c>
      <c r="W53" s="63">
        <v>20000</v>
      </c>
      <c r="X53" s="100">
        <v>0</v>
      </c>
      <c r="Y53" s="61">
        <v>0</v>
      </c>
      <c r="Z53" s="62">
        <v>0</v>
      </c>
      <c r="AA53" s="63">
        <v>0</v>
      </c>
    </row>
    <row r="54" spans="1:27">
      <c r="A54" s="59">
        <v>45413</v>
      </c>
      <c r="B54" s="100">
        <v>0</v>
      </c>
      <c r="C54" s="61">
        <v>0</v>
      </c>
      <c r="D54" s="62">
        <v>0</v>
      </c>
      <c r="E54" s="63">
        <v>0</v>
      </c>
      <c r="F54" s="60">
        <v>0</v>
      </c>
      <c r="G54" s="61">
        <v>0</v>
      </c>
      <c r="H54" s="62">
        <v>0</v>
      </c>
      <c r="I54" s="63">
        <v>1510</v>
      </c>
      <c r="J54" s="100">
        <v>0</v>
      </c>
      <c r="K54" s="61">
        <v>0</v>
      </c>
      <c r="L54" s="62">
        <v>0</v>
      </c>
      <c r="M54" s="63">
        <v>0</v>
      </c>
      <c r="N54" s="83"/>
      <c r="O54" s="59">
        <v>45413</v>
      </c>
      <c r="P54" s="100">
        <v>0</v>
      </c>
      <c r="Q54" s="61">
        <v>0</v>
      </c>
      <c r="R54" s="62">
        <v>0</v>
      </c>
      <c r="S54" s="63">
        <v>0</v>
      </c>
      <c r="T54" s="60">
        <v>0</v>
      </c>
      <c r="U54" s="61">
        <v>0</v>
      </c>
      <c r="V54" s="62">
        <v>0</v>
      </c>
      <c r="W54" s="63">
        <v>0</v>
      </c>
      <c r="X54" s="100">
        <v>0</v>
      </c>
      <c r="Y54" s="61">
        <v>0</v>
      </c>
      <c r="Z54" s="62">
        <v>0</v>
      </c>
      <c r="AA54" s="63">
        <v>0</v>
      </c>
    </row>
    <row r="55" spans="1:27">
      <c r="A55" s="59">
        <v>45444</v>
      </c>
      <c r="B55" s="100"/>
      <c r="C55" s="61"/>
      <c r="D55" s="62"/>
      <c r="E55" s="63"/>
      <c r="F55" s="61"/>
      <c r="G55" s="62"/>
      <c r="H55" s="61"/>
      <c r="I55" s="63"/>
      <c r="J55" s="100"/>
      <c r="K55" s="62"/>
      <c r="L55" s="62"/>
      <c r="M55" s="181"/>
      <c r="N55" s="83"/>
      <c r="O55" s="59">
        <v>45444</v>
      </c>
      <c r="P55" s="100"/>
      <c r="Q55" s="61"/>
      <c r="R55" s="62"/>
      <c r="S55" s="63"/>
      <c r="T55" s="61"/>
      <c r="U55" s="62"/>
      <c r="V55" s="61"/>
      <c r="W55" s="63"/>
      <c r="X55" s="100"/>
      <c r="Y55" s="62"/>
      <c r="Z55" s="62"/>
      <c r="AA55" s="181"/>
    </row>
    <row r="56" spans="1:27">
      <c r="A56" s="59">
        <v>45474</v>
      </c>
      <c r="B56" s="100"/>
      <c r="C56" s="62"/>
      <c r="D56" s="60"/>
      <c r="E56" s="181"/>
      <c r="F56" s="100"/>
      <c r="G56" s="62"/>
      <c r="H56" s="62"/>
      <c r="I56" s="181"/>
      <c r="J56" s="100"/>
      <c r="K56" s="62"/>
      <c r="L56" s="62"/>
      <c r="M56" s="181"/>
      <c r="N56" s="83"/>
      <c r="O56" s="59">
        <v>45474</v>
      </c>
      <c r="P56" s="100"/>
      <c r="Q56" s="62"/>
      <c r="R56" s="60"/>
      <c r="S56" s="181"/>
      <c r="T56" s="100"/>
      <c r="U56" s="62"/>
      <c r="V56" s="60"/>
      <c r="W56" s="181"/>
      <c r="X56" s="100"/>
      <c r="Y56" s="62"/>
      <c r="Z56" s="62"/>
      <c r="AA56" s="181"/>
    </row>
    <row r="57" spans="1:27">
      <c r="A57" s="59">
        <v>45505</v>
      </c>
      <c r="B57" s="100"/>
      <c r="C57" s="62"/>
      <c r="D57" s="60"/>
      <c r="E57" s="181"/>
      <c r="F57" s="100"/>
      <c r="G57" s="62"/>
      <c r="H57" s="62"/>
      <c r="I57" s="181"/>
      <c r="J57" s="100"/>
      <c r="K57" s="62"/>
      <c r="L57" s="62"/>
      <c r="M57" s="181"/>
      <c r="N57" s="83"/>
      <c r="O57" s="59">
        <v>45505</v>
      </c>
      <c r="P57" s="100"/>
      <c r="Q57" s="62"/>
      <c r="R57" s="60"/>
      <c r="S57" s="181"/>
      <c r="T57" s="100"/>
      <c r="U57" s="62"/>
      <c r="V57" s="62"/>
      <c r="W57" s="181"/>
      <c r="X57" s="100"/>
      <c r="Y57" s="62"/>
      <c r="Z57" s="62"/>
      <c r="AA57" s="181"/>
    </row>
    <row r="58" spans="1:27">
      <c r="A58" s="59">
        <v>45536</v>
      </c>
      <c r="B58" s="100"/>
      <c r="C58" s="62"/>
      <c r="D58" s="60"/>
      <c r="E58" s="181"/>
      <c r="F58" s="100"/>
      <c r="G58" s="62"/>
      <c r="H58" s="62"/>
      <c r="I58" s="181"/>
      <c r="J58" s="100"/>
      <c r="K58" s="62"/>
      <c r="L58" s="62"/>
      <c r="M58" s="181"/>
      <c r="N58" s="83"/>
      <c r="O58" s="59">
        <v>45536</v>
      </c>
      <c r="P58" s="100"/>
      <c r="Q58" s="62"/>
      <c r="R58" s="60"/>
      <c r="S58" s="181"/>
      <c r="T58" s="100"/>
      <c r="U58" s="62"/>
      <c r="V58" s="62"/>
      <c r="W58" s="181"/>
      <c r="X58" s="100"/>
      <c r="Y58" s="62"/>
      <c r="Z58" s="62"/>
      <c r="AA58" s="181"/>
    </row>
    <row r="59" spans="1:27">
      <c r="A59" s="59">
        <v>45566</v>
      </c>
      <c r="B59" s="100"/>
      <c r="C59" s="62"/>
      <c r="D59" s="60"/>
      <c r="E59" s="181"/>
      <c r="F59" s="100"/>
      <c r="G59" s="62"/>
      <c r="H59" s="62"/>
      <c r="I59" s="181"/>
      <c r="J59" s="100"/>
      <c r="K59" s="62"/>
      <c r="L59" s="62"/>
      <c r="M59" s="181"/>
      <c r="N59" s="83"/>
      <c r="O59" s="59">
        <v>45566</v>
      </c>
      <c r="P59" s="100"/>
      <c r="Q59" s="62"/>
      <c r="R59" s="60"/>
      <c r="S59" s="181"/>
      <c r="T59" s="100"/>
      <c r="U59" s="62"/>
      <c r="V59" s="62"/>
      <c r="W59" s="181"/>
      <c r="X59" s="100"/>
      <c r="Y59" s="62"/>
      <c r="Z59" s="62"/>
      <c r="AA59" s="181"/>
    </row>
    <row r="60" spans="1:27">
      <c r="A60" s="59">
        <v>45597</v>
      </c>
      <c r="B60" s="100"/>
      <c r="C60" s="62"/>
      <c r="D60" s="60"/>
      <c r="E60" s="181"/>
      <c r="F60" s="100"/>
      <c r="G60" s="62"/>
      <c r="H60" s="62"/>
      <c r="I60" s="181"/>
      <c r="J60" s="100"/>
      <c r="K60" s="62"/>
      <c r="L60" s="62"/>
      <c r="M60" s="181"/>
      <c r="N60" s="83"/>
      <c r="O60" s="59">
        <v>45597</v>
      </c>
      <c r="P60" s="100"/>
      <c r="Q60" s="62"/>
      <c r="R60" s="60"/>
      <c r="S60" s="181"/>
      <c r="T60" s="100"/>
      <c r="U60" s="62"/>
      <c r="V60" s="62"/>
      <c r="W60" s="181"/>
      <c r="X60" s="100"/>
      <c r="Y60" s="62"/>
      <c r="Z60" s="62"/>
      <c r="AA60" s="181"/>
    </row>
    <row r="61" spans="1:27" ht="15" thickBot="1">
      <c r="A61" s="74">
        <v>45627</v>
      </c>
      <c r="B61" s="180"/>
      <c r="C61" s="77"/>
      <c r="D61" s="75"/>
      <c r="E61" s="182"/>
      <c r="F61" s="180"/>
      <c r="G61" s="77"/>
      <c r="H61" s="77"/>
      <c r="I61" s="182"/>
      <c r="J61" s="180"/>
      <c r="K61" s="77"/>
      <c r="L61" s="77"/>
      <c r="M61" s="182"/>
      <c r="N61" s="83"/>
      <c r="O61" s="74">
        <v>45627</v>
      </c>
      <c r="P61" s="180"/>
      <c r="Q61" s="77"/>
      <c r="R61" s="75"/>
      <c r="S61" s="182"/>
      <c r="T61" s="180"/>
      <c r="U61" s="77"/>
      <c r="V61" s="77"/>
      <c r="W61" s="182"/>
      <c r="X61" s="180"/>
      <c r="Y61" s="77"/>
      <c r="Z61" s="77"/>
      <c r="AA61" s="182"/>
    </row>
    <row r="62" spans="1:27">
      <c r="A62" s="79" t="s">
        <v>58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3"/>
      <c r="O62" s="79" t="s">
        <v>58</v>
      </c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</sheetData>
  <mergeCells count="60">
    <mergeCell ref="T6:W6"/>
    <mergeCell ref="X6:AA6"/>
    <mergeCell ref="G7:G8"/>
    <mergeCell ref="B6:E6"/>
    <mergeCell ref="F6:I6"/>
    <mergeCell ref="J6:M6"/>
    <mergeCell ref="P6:S6"/>
    <mergeCell ref="B7:B8"/>
    <mergeCell ref="C7:C8"/>
    <mergeCell ref="D7:D8"/>
    <mergeCell ref="E7:E8"/>
    <mergeCell ref="F7:F8"/>
    <mergeCell ref="U7:U8"/>
    <mergeCell ref="H7:H8"/>
    <mergeCell ref="I7:I8"/>
    <mergeCell ref="J7:J8"/>
    <mergeCell ref="K7:K8"/>
    <mergeCell ref="L7:L8"/>
    <mergeCell ref="M7:M8"/>
    <mergeCell ref="P7:P8"/>
    <mergeCell ref="Q7:Q8"/>
    <mergeCell ref="R7:R8"/>
    <mergeCell ref="S7:S8"/>
    <mergeCell ref="T7:T8"/>
    <mergeCell ref="X35:AA35"/>
    <mergeCell ref="V7:V8"/>
    <mergeCell ref="W7:W8"/>
    <mergeCell ref="X7:X8"/>
    <mergeCell ref="Y7:Y8"/>
    <mergeCell ref="Z7:Z8"/>
    <mergeCell ref="AA7:AA8"/>
    <mergeCell ref="B35:E35"/>
    <mergeCell ref="F35:I35"/>
    <mergeCell ref="J35:M35"/>
    <mergeCell ref="P35:S35"/>
    <mergeCell ref="T35:W35"/>
    <mergeCell ref="M36:M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AA36:AA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BEDF-A68D-43CB-B92E-47C59CA21053}">
  <dimension ref="A1:Z39"/>
  <sheetViews>
    <sheetView showGridLines="0" zoomScale="90" zoomScaleNormal="90" workbookViewId="0"/>
  </sheetViews>
  <sheetFormatPr baseColWidth="10" defaultRowHeight="14.5"/>
  <cols>
    <col min="1" max="1" width="18.1796875" customWidth="1"/>
    <col min="2" max="13" width="12.1796875" bestFit="1" customWidth="1"/>
    <col min="15" max="15" width="16.7265625" customWidth="1"/>
  </cols>
  <sheetData>
    <row r="1" spans="1:17" ht="19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3"/>
      <c r="O1" s="103"/>
    </row>
    <row r="2" spans="1:17" ht="19.5">
      <c r="A2" s="6" t="str">
        <f>'Options Data'!A2</f>
        <v>MAY OPERATIONAL HIGHLIGHTS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3"/>
      <c r="O2" s="103"/>
    </row>
    <row r="4" spans="1:17" ht="18">
      <c r="A4" s="26" t="s">
        <v>114</v>
      </c>
    </row>
    <row r="5" spans="1:17" ht="16" thickBot="1">
      <c r="A5" s="21"/>
      <c r="B5" s="104"/>
      <c r="C5" s="28"/>
      <c r="D5" s="29"/>
      <c r="E5" s="29"/>
      <c r="F5" s="29"/>
      <c r="G5" s="29"/>
      <c r="H5" s="29"/>
      <c r="I5" s="29"/>
      <c r="J5" s="29"/>
      <c r="K5" s="29"/>
      <c r="L5" s="28"/>
      <c r="M5" s="28"/>
    </row>
    <row r="6" spans="1:17">
      <c r="A6" s="254" t="s">
        <v>115</v>
      </c>
      <c r="B6" s="258">
        <v>44927</v>
      </c>
      <c r="C6" s="258">
        <v>44958</v>
      </c>
      <c r="D6" s="258">
        <v>44986</v>
      </c>
      <c r="E6" s="258">
        <v>45017</v>
      </c>
      <c r="F6" s="258">
        <v>45047</v>
      </c>
      <c r="G6" s="258">
        <v>45078</v>
      </c>
      <c r="H6" s="258">
        <v>45108</v>
      </c>
      <c r="I6" s="258">
        <v>45139</v>
      </c>
      <c r="J6" s="258">
        <v>45170</v>
      </c>
      <c r="K6" s="258">
        <v>45200</v>
      </c>
      <c r="L6" s="258">
        <v>45231</v>
      </c>
      <c r="M6" s="258">
        <v>45261</v>
      </c>
    </row>
    <row r="7" spans="1:17" ht="15" thickBot="1">
      <c r="A7" s="255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</row>
    <row r="8" spans="1:17" ht="20.149999999999999" customHeight="1" thickTop="1">
      <c r="A8" s="18" t="s">
        <v>116</v>
      </c>
      <c r="B8" s="106">
        <v>16822427.493974902</v>
      </c>
      <c r="C8" s="106">
        <v>16895671.671092901</v>
      </c>
      <c r="D8" s="106">
        <v>17027910.334513538</v>
      </c>
      <c r="E8" s="106">
        <v>17549290.704475805</v>
      </c>
      <c r="F8" s="106">
        <v>17604193.070587222</v>
      </c>
      <c r="G8" s="106">
        <v>17724446.832302764</v>
      </c>
      <c r="H8" s="106">
        <v>17841861.040223703</v>
      </c>
      <c r="I8" s="106">
        <v>17783823.151918039</v>
      </c>
      <c r="J8" s="106">
        <v>17594726.737638332</v>
      </c>
      <c r="K8" s="106">
        <v>17382112.635861482</v>
      </c>
      <c r="L8" s="106">
        <v>17803809.22350391</v>
      </c>
      <c r="M8" s="106">
        <v>18649482.31342905</v>
      </c>
      <c r="N8" s="107"/>
    </row>
    <row r="9" spans="1:17" ht="15" thickBot="1">
      <c r="A9" s="31" t="s">
        <v>117</v>
      </c>
      <c r="B9" s="32">
        <v>14186879.010103</v>
      </c>
      <c r="C9" s="32">
        <v>14492764</v>
      </c>
      <c r="D9" s="32">
        <v>14641296.735682067</v>
      </c>
      <c r="E9" s="32">
        <v>14780580.780832978</v>
      </c>
      <c r="F9" s="32">
        <v>14890784.063666172</v>
      </c>
      <c r="G9" s="32">
        <v>15010569.376808878</v>
      </c>
      <c r="H9" s="32">
        <v>15118190.589305989</v>
      </c>
      <c r="I9" s="32">
        <v>15220742.112543315</v>
      </c>
      <c r="J9" s="32">
        <v>15378451.300156528</v>
      </c>
      <c r="K9" s="32">
        <v>15533411.024983663</v>
      </c>
      <c r="L9" s="32">
        <v>15670347.963834923</v>
      </c>
      <c r="M9" s="32">
        <v>15778607</v>
      </c>
      <c r="N9" s="107"/>
    </row>
    <row r="10" spans="1:17" ht="15" thickTop="1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07"/>
    </row>
    <row r="11" spans="1:17" ht="16" thickBot="1">
      <c r="A11" s="21"/>
      <c r="B11" s="111"/>
      <c r="C11" s="28"/>
      <c r="D11" s="29"/>
      <c r="E11" s="29"/>
      <c r="F11" s="29"/>
      <c r="G11" s="29"/>
      <c r="H11" s="29"/>
      <c r="I11" s="29"/>
      <c r="J11" s="29"/>
      <c r="K11" s="29"/>
      <c r="L11" s="28"/>
      <c r="M11" s="28"/>
      <c r="N11" s="107"/>
    </row>
    <row r="12" spans="1:17">
      <c r="A12" s="254" t="s">
        <v>115</v>
      </c>
      <c r="B12" s="258">
        <v>45292</v>
      </c>
      <c r="C12" s="258">
        <v>45323</v>
      </c>
      <c r="D12" s="258">
        <v>45352</v>
      </c>
      <c r="E12" s="258">
        <v>45383</v>
      </c>
      <c r="F12" s="258">
        <v>45413</v>
      </c>
      <c r="G12" s="258">
        <v>45444</v>
      </c>
      <c r="H12" s="258">
        <v>45474</v>
      </c>
      <c r="I12" s="258">
        <v>45505</v>
      </c>
      <c r="J12" s="258">
        <v>45536</v>
      </c>
      <c r="K12" s="258">
        <v>45566</v>
      </c>
      <c r="L12" s="258">
        <v>45597</v>
      </c>
      <c r="M12" s="258">
        <v>45627</v>
      </c>
      <c r="N12" s="107"/>
    </row>
    <row r="13" spans="1:17" ht="15" thickBot="1">
      <c r="A13" s="255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107"/>
    </row>
    <row r="14" spans="1:17" ht="20.149999999999999" customHeight="1" thickTop="1">
      <c r="A14" s="18" t="s">
        <v>116</v>
      </c>
      <c r="B14" s="106">
        <v>18818074.379356705</v>
      </c>
      <c r="C14" s="106">
        <v>19186437.9963095</v>
      </c>
      <c r="D14" s="106">
        <v>19205990.282513306</v>
      </c>
      <c r="E14" s="106">
        <v>19198887.605887048</v>
      </c>
      <c r="F14" s="106">
        <v>19321042.754421551</v>
      </c>
      <c r="G14" s="106"/>
      <c r="H14" s="106"/>
      <c r="I14" s="106"/>
      <c r="J14" s="106"/>
      <c r="K14" s="106"/>
      <c r="L14" s="106"/>
      <c r="M14" s="106"/>
      <c r="N14" s="107"/>
      <c r="O14" s="34"/>
      <c r="P14" s="184"/>
      <c r="Q14" s="184"/>
    </row>
    <row r="15" spans="1:17" ht="15" thickBot="1">
      <c r="A15" s="31" t="s">
        <v>117</v>
      </c>
      <c r="B15" s="32">
        <v>15656730</v>
      </c>
      <c r="C15" s="32">
        <v>16248365</v>
      </c>
      <c r="D15" s="32">
        <v>16540600.723318856</v>
      </c>
      <c r="E15" s="32">
        <v>16759662</v>
      </c>
      <c r="F15" s="32">
        <v>16894387.191258889</v>
      </c>
      <c r="G15" s="32"/>
      <c r="H15" s="32"/>
      <c r="I15" s="32"/>
      <c r="J15" s="32"/>
      <c r="K15" s="32"/>
      <c r="L15" s="32"/>
      <c r="M15" s="32"/>
      <c r="N15" s="30"/>
      <c r="O15" s="34"/>
      <c r="P15" s="184"/>
      <c r="Q15" s="184"/>
    </row>
    <row r="16" spans="1:17" ht="15" thickTop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07"/>
    </row>
    <row r="17" spans="1:26" ht="16" thickBot="1">
      <c r="A17" s="21"/>
      <c r="B17" s="112"/>
      <c r="C17" s="28"/>
      <c r="D17" s="29"/>
      <c r="E17" s="29"/>
      <c r="F17" s="29"/>
      <c r="G17" s="29"/>
      <c r="H17" s="29"/>
      <c r="I17" s="29"/>
      <c r="J17" s="29"/>
      <c r="K17" s="29"/>
      <c r="L17" s="28"/>
      <c r="M17" s="28"/>
      <c r="N17" s="107"/>
    </row>
    <row r="18" spans="1:26">
      <c r="A18" s="254" t="s">
        <v>118</v>
      </c>
      <c r="B18" s="258">
        <v>44927</v>
      </c>
      <c r="C18" s="258">
        <v>44958</v>
      </c>
      <c r="D18" s="258">
        <v>44986</v>
      </c>
      <c r="E18" s="258">
        <v>45017</v>
      </c>
      <c r="F18" s="258">
        <v>45047</v>
      </c>
      <c r="G18" s="258">
        <v>45078</v>
      </c>
      <c r="H18" s="258">
        <v>45108</v>
      </c>
      <c r="I18" s="258">
        <v>45139</v>
      </c>
      <c r="J18" s="258">
        <v>45170</v>
      </c>
      <c r="K18" s="258">
        <v>45200</v>
      </c>
      <c r="L18" s="258">
        <v>45231</v>
      </c>
      <c r="M18" s="258">
        <v>45261</v>
      </c>
      <c r="N18" s="107"/>
    </row>
    <row r="19" spans="1:26" ht="15" thickBot="1">
      <c r="A19" s="255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107"/>
    </row>
    <row r="20" spans="1:26" ht="20.149999999999999" customHeight="1" thickTop="1">
      <c r="A20" s="18" t="s">
        <v>116</v>
      </c>
      <c r="B20" s="105">
        <v>1270920.1188708229</v>
      </c>
      <c r="C20" s="105">
        <v>1269560.4295655689</v>
      </c>
      <c r="D20" s="106">
        <v>1224808.2910342379</v>
      </c>
      <c r="E20" s="106">
        <v>1237022.7449393475</v>
      </c>
      <c r="F20" s="106">
        <v>1213707.7342179923</v>
      </c>
      <c r="G20" s="106">
        <v>1204808.2675052257</v>
      </c>
      <c r="H20" s="106">
        <v>1222677.6686794998</v>
      </c>
      <c r="I20" s="106">
        <v>1220235.2373210394</v>
      </c>
      <c r="J20" s="106">
        <v>1243514.9783978018</v>
      </c>
      <c r="K20" s="106">
        <v>1260417.7779844343</v>
      </c>
      <c r="L20" s="106">
        <v>1276999.8041418879</v>
      </c>
      <c r="M20" s="106">
        <v>1323751</v>
      </c>
      <c r="N20" s="10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" thickBot="1">
      <c r="A21" s="31" t="s">
        <v>117</v>
      </c>
      <c r="B21" s="108">
        <v>267976.14428496023</v>
      </c>
      <c r="C21" s="108">
        <v>278068.58938671899</v>
      </c>
      <c r="D21" s="32">
        <v>277208.024871181</v>
      </c>
      <c r="E21" s="32">
        <v>274750.48614244873</v>
      </c>
      <c r="F21" s="32">
        <v>281845.2457016742</v>
      </c>
      <c r="G21" s="32">
        <v>281126.57025869697</v>
      </c>
      <c r="H21" s="32">
        <v>289246.62102222128</v>
      </c>
      <c r="I21" s="32">
        <v>295132.20183130476</v>
      </c>
      <c r="J21" s="32">
        <v>300074.89159770054</v>
      </c>
      <c r="K21" s="32">
        <v>315366.89017763652</v>
      </c>
      <c r="L21" s="32">
        <v>310270.47127533803</v>
      </c>
      <c r="M21" s="32">
        <v>309544</v>
      </c>
      <c r="N21" s="107"/>
    </row>
    <row r="22" spans="1:26" ht="15" thickTop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07"/>
    </row>
    <row r="23" spans="1:26" ht="16" thickBot="1">
      <c r="A23" s="21"/>
      <c r="B23" s="112"/>
      <c r="C23" s="28"/>
      <c r="D23" s="29"/>
      <c r="E23" s="29"/>
      <c r="F23" s="29"/>
      <c r="G23" s="29"/>
      <c r="H23" s="29"/>
      <c r="I23" s="29"/>
      <c r="J23" s="29"/>
      <c r="K23" s="29"/>
      <c r="L23" s="28"/>
      <c r="M23" s="28"/>
      <c r="N23" s="107"/>
    </row>
    <row r="24" spans="1:26">
      <c r="A24" s="254" t="s">
        <v>118</v>
      </c>
      <c r="B24" s="258">
        <v>45292</v>
      </c>
      <c r="C24" s="258">
        <v>45323</v>
      </c>
      <c r="D24" s="258">
        <v>45352</v>
      </c>
      <c r="E24" s="258">
        <v>45383</v>
      </c>
      <c r="F24" s="258">
        <v>45413</v>
      </c>
      <c r="G24" s="258">
        <v>45444</v>
      </c>
      <c r="H24" s="258">
        <v>45474</v>
      </c>
      <c r="I24" s="258">
        <v>45505</v>
      </c>
      <c r="J24" s="258">
        <v>45536</v>
      </c>
      <c r="K24" s="258">
        <v>45566</v>
      </c>
      <c r="L24" s="258">
        <v>45597</v>
      </c>
      <c r="M24" s="258">
        <v>45627</v>
      </c>
      <c r="N24" s="107"/>
    </row>
    <row r="25" spans="1:26" ht="15" thickBot="1">
      <c r="A25" s="255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107"/>
    </row>
    <row r="26" spans="1:26" ht="20.149999999999999" customHeight="1" thickTop="1">
      <c r="A26" s="18" t="s">
        <v>116</v>
      </c>
      <c r="B26" s="106">
        <v>1346394</v>
      </c>
      <c r="C26" s="106">
        <v>1397713</v>
      </c>
      <c r="D26" s="106">
        <v>1427178.3076791517</v>
      </c>
      <c r="E26" s="106">
        <v>1433577</v>
      </c>
      <c r="F26" s="106">
        <v>1474204.4112703351</v>
      </c>
      <c r="G26" s="106"/>
      <c r="H26" s="106"/>
      <c r="I26" s="106"/>
      <c r="J26" s="106"/>
      <c r="K26" s="106"/>
      <c r="L26" s="106"/>
      <c r="M26" s="106"/>
      <c r="N26" s="107"/>
      <c r="O26" s="34"/>
      <c r="P26" s="184"/>
      <c r="Q26" s="184"/>
    </row>
    <row r="27" spans="1:26" ht="15" thickBot="1">
      <c r="A27" s="31" t="s">
        <v>117</v>
      </c>
      <c r="B27" s="32">
        <v>313632</v>
      </c>
      <c r="C27" s="32">
        <v>320791</v>
      </c>
      <c r="D27" s="32">
        <v>308137.63160077273</v>
      </c>
      <c r="E27" s="32">
        <v>318962</v>
      </c>
      <c r="F27" s="32">
        <v>313143.01326388959</v>
      </c>
      <c r="G27" s="32"/>
      <c r="H27" s="32"/>
      <c r="I27" s="32"/>
      <c r="J27" s="32"/>
      <c r="K27" s="32"/>
      <c r="L27" s="32"/>
      <c r="M27" s="32"/>
      <c r="N27" s="107"/>
      <c r="O27" s="34"/>
      <c r="P27" s="184"/>
      <c r="Q27" s="184"/>
    </row>
    <row r="28" spans="1:26" ht="15" thickTop="1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26">
      <c r="A29" s="18" t="s">
        <v>58</v>
      </c>
    </row>
    <row r="31" spans="1:26"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>
      <c r="L32" s="17"/>
      <c r="M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13">
      <c r="J33" s="17"/>
      <c r="K33" s="17"/>
      <c r="L33" s="17"/>
    </row>
    <row r="34" spans="2:13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6" spans="2:13">
      <c r="B36" s="17"/>
    </row>
    <row r="38" spans="2:13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2:13">
      <c r="B39" s="17"/>
    </row>
  </sheetData>
  <mergeCells count="52">
    <mergeCell ref="J24:J25"/>
    <mergeCell ref="K24:K25"/>
    <mergeCell ref="L24:L25"/>
    <mergeCell ref="M24:M25"/>
    <mergeCell ref="M18:M19"/>
    <mergeCell ref="J18:J19"/>
    <mergeCell ref="K18:K19"/>
    <mergeCell ref="L18:L1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18:G19"/>
    <mergeCell ref="H18:H19"/>
    <mergeCell ref="I18:I19"/>
    <mergeCell ref="J12:J13"/>
    <mergeCell ref="K12:K13"/>
    <mergeCell ref="L12:L13"/>
    <mergeCell ref="M12:M13"/>
    <mergeCell ref="A18:A19"/>
    <mergeCell ref="B18:B19"/>
    <mergeCell ref="C18:C19"/>
    <mergeCell ref="D18:D19"/>
    <mergeCell ref="E18:E19"/>
    <mergeCell ref="F18:F19"/>
    <mergeCell ref="M6:M7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RM</vt:lpstr>
      <vt:lpstr>Cash Equities Summary</vt:lpstr>
      <vt:lpstr>Derivatives Summary</vt:lpstr>
      <vt:lpstr>Futures Data</vt:lpstr>
      <vt:lpstr>Options Data</vt:lpstr>
      <vt:lpstr>AuC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Bazan Morales Esmeralda Irene</dc:creator>
  <cp:lastModifiedBy>Hernandez Rodriguez Dennis Antonio</cp:lastModifiedBy>
  <dcterms:created xsi:type="dcterms:W3CDTF">2023-02-08T17:50:21Z</dcterms:created>
  <dcterms:modified xsi:type="dcterms:W3CDTF">2024-06-07T15:45:05Z</dcterms:modified>
</cp:coreProperties>
</file>